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7.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8.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9.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10.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11.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drawings/drawing12.xml" ContentType="application/vnd.openxmlformats-officedocument.drawing+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style16.xml" ContentType="application/vnd.ms-office.chartstyle+xml"/>
  <Override PartName="/xl/charts/colors16.xml" ContentType="application/vnd.ms-office.chartcolorstyle+xml"/>
  <Override PartName="/xl/charts/style17.xml" ContentType="application/vnd.ms-office.chartstyle+xml"/>
  <Override PartName="/xl/charts/colors17.xml" ContentType="application/vnd.ms-office.chartcolorstyle+xml"/>
  <Override PartName="/xl/charts/style18.xml" ContentType="application/vnd.ms-office.chartstyle+xml"/>
  <Override PartName="/xl/charts/colors18.xml" ContentType="application/vnd.ms-office.chartcolorstyle+xml"/>
  <Override PartName="/xl/charts/style19.xml" ContentType="application/vnd.ms-office.chartstyle+xml"/>
  <Override PartName="/xl/charts/colors19.xml" ContentType="application/vnd.ms-office.chartcolor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style23.xml" ContentType="application/vnd.ms-office.chartstyle+xml"/>
  <Override PartName="/xl/charts/colors23.xml" ContentType="application/vnd.ms-office.chartcolorstyle+xml"/>
  <Override PartName="/xl/charts/style24.xml" ContentType="application/vnd.ms-office.chartstyle+xml"/>
  <Override PartName="/xl/charts/colors24.xml" ContentType="application/vnd.ms-office.chartcolor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Override PartName="/xl/charts/style28.xml" ContentType="application/vnd.ms-office.chartstyle+xml"/>
  <Override PartName="/xl/charts/colors28.xml" ContentType="application/vnd.ms-office.chartcolorstyle+xml"/>
  <Override PartName="/xl/charts/style29.xml" ContentType="application/vnd.ms-office.chartstyle+xml"/>
  <Override PartName="/xl/charts/colors29.xml" ContentType="application/vnd.ms-office.chartcolorstyle+xml"/>
  <Override PartName="/xl/charts/style30.xml" ContentType="application/vnd.ms-office.chartstyle+xml"/>
  <Override PartName="/xl/charts/colors30.xml" ContentType="application/vnd.ms-office.chartcolorstyle+xml"/>
  <Override PartName="/xl/charts/style31.xml" ContentType="application/vnd.ms-office.chartstyle+xml"/>
  <Override PartName="/xl/charts/colors31.xml" ContentType="application/vnd.ms-office.chartcolorstyle+xml"/>
  <Override PartName="/xl/charts/style32.xml" ContentType="application/vnd.ms-office.chartstyle+xml"/>
  <Override PartName="/xl/charts/colors32.xml" ContentType="application/vnd.ms-office.chartcolorstyle+xml"/>
  <Override PartName="/xl/charts/style33.xml" ContentType="application/vnd.ms-office.chartstyle+xml"/>
  <Override PartName="/xl/charts/colors33.xml" ContentType="application/vnd.ms-office.chartcolorstyle+xml"/>
  <Override PartName="/xl/charts/style34.xml" ContentType="application/vnd.ms-office.chartstyle+xml"/>
  <Override PartName="/xl/charts/colors34.xml" ContentType="application/vnd.ms-office.chartcolorstyle+xml"/>
  <Override PartName="/xl/charts/style35.xml" ContentType="application/vnd.ms-office.chartstyle+xml"/>
  <Override PartName="/xl/charts/colors35.xml" ContentType="application/vnd.ms-office.chartcolorstyle+xml"/>
  <Override PartName="/xl/charts/style36.xml" ContentType="application/vnd.ms-office.chartstyle+xml"/>
  <Override PartName="/xl/charts/colors36.xml" ContentType="application/vnd.ms-office.chartcolorstyle+xml"/>
  <Override PartName="/xl/charts/style37.xml" ContentType="application/vnd.ms-office.chartstyle+xml"/>
  <Override PartName="/xl/charts/colors37.xml" ContentType="application/vnd.ms-office.chartcolorstyle+xml"/>
  <Override PartName="/xl/charts/style38.xml" ContentType="application/vnd.ms-office.chartstyle+xml"/>
  <Override PartName="/xl/charts/colors38.xml" ContentType="application/vnd.ms-office.chartcolorstyle+xml"/>
  <Override PartName="/xl/charts/style39.xml" ContentType="application/vnd.ms-office.chartstyle+xml"/>
  <Override PartName="/xl/charts/colors39.xml" ContentType="application/vnd.ms-office.chartcolorstyle+xml"/>
  <Override PartName="/xl/charts/style40.xml" ContentType="application/vnd.ms-office.chartstyle+xml"/>
  <Override PartName="/xl/charts/colors40.xml" ContentType="application/vnd.ms-office.chartcolorstyle+xml"/>
  <Override PartName="/xl/charts/style41.xml" ContentType="application/vnd.ms-office.chartstyle+xml"/>
  <Override PartName="/xl/charts/colors41.xml" ContentType="application/vnd.ms-office.chartcolorstyle+xml"/>
  <Override PartName="/xl/charts/style42.xml" ContentType="application/vnd.ms-office.chartstyle+xml"/>
  <Override PartName="/xl/charts/colors42.xml" ContentType="application/vnd.ms-office.chartcolorstyle+xml"/>
  <Override PartName="/xl/charts/style43.xml" ContentType="application/vnd.ms-office.chartstyle+xml"/>
  <Override PartName="/xl/charts/colors43.xml" ContentType="application/vnd.ms-office.chartcolorstyle+xml"/>
  <Override PartName="/xl/charts/style44.xml" ContentType="application/vnd.ms-office.chartstyle+xml"/>
  <Override PartName="/xl/charts/colors44.xml" ContentType="application/vnd.ms-office.chartcolorstyle+xml"/>
  <Override PartName="/xl/charts/style45.xml" ContentType="application/vnd.ms-office.chartstyle+xml"/>
  <Override PartName="/xl/charts/colors45.xml" ContentType="application/vnd.ms-office.chartcolorstyle+xml"/>
  <Override PartName="/xl/charts/style46.xml" ContentType="application/vnd.ms-office.chartstyle+xml"/>
  <Override PartName="/xl/charts/colors46.xml" ContentType="application/vnd.ms-office.chartcolorstyle+xml"/>
  <Override PartName="/xl/charts/style47.xml" ContentType="application/vnd.ms-office.chartstyle+xml"/>
  <Override PartName="/xl/charts/colors47.xml" ContentType="application/vnd.ms-office.chartcolorstyle+xml"/>
  <Override PartName="/xl/charts/style48.xml" ContentType="application/vnd.ms-office.chartstyle+xml"/>
  <Override PartName="/xl/charts/colors48.xml" ContentType="application/vnd.ms-office.chartcolorstyle+xml"/>
  <Override PartName="/xl/charts/style49.xml" ContentType="application/vnd.ms-office.chartstyle+xml"/>
  <Override PartName="/xl/charts/colors49.xml" ContentType="application/vnd.ms-office.chartcolorstyle+xml"/>
  <Override PartName="/xl/charts/style50.xml" ContentType="application/vnd.ms-office.chartstyle+xml"/>
  <Override PartName="/xl/charts/colors50.xml" ContentType="application/vnd.ms-office.chartcolorstyle+xml"/>
  <Override PartName="/xl/charts/style51.xml" ContentType="application/vnd.ms-office.chartstyle+xml"/>
  <Override PartName="/xl/charts/colors51.xml" ContentType="application/vnd.ms-office.chartcolorstyle+xml"/>
  <Override PartName="/xl/charts/style52.xml" ContentType="application/vnd.ms-office.chartstyle+xml"/>
  <Override PartName="/xl/charts/colors52.xml" ContentType="application/vnd.ms-office.chartcolorstyle+xml"/>
  <Override PartName="/xl/charts/style53.xml" ContentType="application/vnd.ms-office.chartstyle+xml"/>
  <Override PartName="/xl/charts/colors53.xml" ContentType="application/vnd.ms-office.chartcolorstyle+xml"/>
  <Override PartName="/xl/charts/style54.xml" ContentType="application/vnd.ms-office.chartstyle+xml"/>
  <Override PartName="/xl/charts/colors54.xml" ContentType="application/vnd.ms-office.chartcolorstyle+xml"/>
  <Override PartName="/xl/charts/style55.xml" ContentType="application/vnd.ms-office.chartstyle+xml"/>
  <Override PartName="/xl/charts/colors55.xml" ContentType="application/vnd.ms-office.chartcolorstyle+xml"/>
  <Override PartName="/xl/charts/style56.xml" ContentType="application/vnd.ms-office.chartstyle+xml"/>
  <Override PartName="/xl/charts/colors56.xml" ContentType="application/vnd.ms-office.chartcolorstyle+xml"/>
  <Override PartName="/xl/charts/style57.xml" ContentType="application/vnd.ms-office.chartstyle+xml"/>
  <Override PartName="/xl/charts/colors57.xml" ContentType="application/vnd.ms-office.chartcolorstyle+xml"/>
  <Override PartName="/xl/charts/style58.xml" ContentType="application/vnd.ms-office.chartstyle+xml"/>
  <Override PartName="/xl/charts/colors58.xml" ContentType="application/vnd.ms-office.chartcolorstyle+xml"/>
  <Override PartName="/xl/charts/style59.xml" ContentType="application/vnd.ms-office.chartstyle+xml"/>
  <Override PartName="/xl/charts/colors59.xml" ContentType="application/vnd.ms-office.chartcolorstyle+xml"/>
  <Override PartName="/xl/charts/style60.xml" ContentType="application/vnd.ms-office.chartstyle+xml"/>
  <Override PartName="/xl/charts/colors60.xml" ContentType="application/vnd.ms-office.chartcolorstyle+xml"/>
  <Override PartName="/xl/charts/style61.xml" ContentType="application/vnd.ms-office.chartstyle+xml"/>
  <Override PartName="/xl/charts/colors61.xml" ContentType="application/vnd.ms-office.chartcolorstyle+xml"/>
  <Override PartName="/xl/charts/style62.xml" ContentType="application/vnd.ms-office.chartstyle+xml"/>
  <Override PartName="/xl/charts/colors62.xml" ContentType="application/vnd.ms-office.chartcolorstyle+xml"/>
  <Override PartName="/xl/charts/style63.xml" ContentType="application/vnd.ms-office.chartstyle+xml"/>
  <Override PartName="/xl/charts/colors63.xml" ContentType="application/vnd.ms-office.chartcolorstyle+xml"/>
  <Override PartName="/xl/charts/style64.xml" ContentType="application/vnd.ms-office.chartstyle+xml"/>
  <Override PartName="/xl/charts/colors64.xml" ContentType="application/vnd.ms-office.chartcolorstyle+xml"/>
  <Override PartName="/xl/charts/style65.xml" ContentType="application/vnd.ms-office.chartstyle+xml"/>
  <Override PartName="/xl/charts/colors65.xml" ContentType="application/vnd.ms-office.chartcolorstyle+xml"/>
  <Override PartName="/xl/charts/style66.xml" ContentType="application/vnd.ms-office.chartstyle+xml"/>
  <Override PartName="/xl/charts/colors66.xml" ContentType="application/vnd.ms-office.chartcolorstyle+xml"/>
  <Override PartName="/xl/charts/style67.xml" ContentType="application/vnd.ms-office.chartstyle+xml"/>
  <Override PartName="/xl/charts/colors67.xml" ContentType="application/vnd.ms-office.chartcolorstyle+xml"/>
  <Override PartName="/xl/charts/style68.xml" ContentType="application/vnd.ms-office.chartstyle+xml"/>
  <Override PartName="/xl/charts/colors68.xml" ContentType="application/vnd.ms-office.chartcolorstyle+xml"/>
  <Override PartName="/xl/charts/style69.xml" ContentType="application/vnd.ms-office.chartstyle+xml"/>
  <Override PartName="/xl/charts/colors69.xml" ContentType="application/vnd.ms-office.chartcolorstyle+xml"/>
  <Override PartName="/xl/charts/style70.xml" ContentType="application/vnd.ms-office.chartstyle+xml"/>
  <Override PartName="/xl/charts/colors70.xml" ContentType="application/vnd.ms-office.chartcolorstyle+xml"/>
  <Override PartName="/xl/charts/style71.xml" ContentType="application/vnd.ms-office.chartstyle+xml"/>
  <Override PartName="/xl/charts/colors71.xml" ContentType="application/vnd.ms-office.chartcolorstyle+xml"/>
  <Override PartName="/xl/charts/style72.xml" ContentType="application/vnd.ms-office.chartstyle+xml"/>
  <Override PartName="/xl/charts/colors72.xml" ContentType="application/vnd.ms-office.chartcolorstyle+xml"/>
  <Override PartName="/xl/charts/style73.xml" ContentType="application/vnd.ms-office.chartstyle+xml"/>
  <Override PartName="/xl/charts/colors73.xml" ContentType="application/vnd.ms-office.chartcolorstyle+xml"/>
  <Override PartName="/xl/charts/style74.xml" ContentType="application/vnd.ms-office.chartstyle+xml"/>
  <Override PartName="/xl/charts/colors74.xml" ContentType="application/vnd.ms-office.chartcolorstyle+xml"/>
  <Override PartName="/xl/charts/style75.xml" ContentType="application/vnd.ms-office.chartstyle+xml"/>
  <Override PartName="/xl/charts/colors75.xml" ContentType="application/vnd.ms-office.chartcolorstyle+xml"/>
  <Override PartName="/xl/charts/style76.xml" ContentType="application/vnd.ms-office.chartstyle+xml"/>
  <Override PartName="/xl/charts/colors76.xml" ContentType="application/vnd.ms-office.chartcolorstyle+xml"/>
  <Override PartName="/xl/charts/style77.xml" ContentType="application/vnd.ms-office.chartstyle+xml"/>
  <Override PartName="/xl/charts/colors77.xml" ContentType="application/vnd.ms-office.chartcolorstyle+xml"/>
  <Override PartName="/xl/charts/style78.xml" ContentType="application/vnd.ms-office.chartstyle+xml"/>
  <Override PartName="/xl/charts/colors78.xml" ContentType="application/vnd.ms-office.chartcolorstyle+xml"/>
  <Override PartName="/xl/charts/style79.xml" ContentType="application/vnd.ms-office.chartstyle+xml"/>
  <Override PartName="/xl/charts/colors79.xml" ContentType="application/vnd.ms-office.chartcolorstyle+xml"/>
  <Override PartName="/xl/charts/style80.xml" ContentType="application/vnd.ms-office.chartstyle+xml"/>
  <Override PartName="/xl/charts/colors80.xml" ContentType="application/vnd.ms-office.chartcolorstyle+xml"/>
  <Override PartName="/xl/charts/style81.xml" ContentType="application/vnd.ms-office.chartstyle+xml"/>
  <Override PartName="/xl/charts/colors81.xml" ContentType="application/vnd.ms-office.chartcolorstyle+xml"/>
  <Override PartName="/xl/charts/style82.xml" ContentType="application/vnd.ms-office.chartstyle+xml"/>
  <Override PartName="/xl/charts/colors82.xml" ContentType="application/vnd.ms-office.chartcolorstyle+xml"/>
  <Override PartName="/xl/charts/style83.xml" ContentType="application/vnd.ms-office.chartstyle+xml"/>
  <Override PartName="/xl/charts/colors83.xml" ContentType="application/vnd.ms-office.chartcolorstyle+xml"/>
  <Override PartName="/xl/charts/style84.xml" ContentType="application/vnd.ms-office.chartstyle+xml"/>
  <Override PartName="/xl/charts/colors84.xml" ContentType="application/vnd.ms-office.chartcolorstyle+xml"/>
  <Override PartName="/xl/charts/style85.xml" ContentType="application/vnd.ms-office.chartstyle+xml"/>
  <Override PartName="/xl/charts/colors85.xml" ContentType="application/vnd.ms-office.chartcolorstyle+xml"/>
  <Override PartName="/xl/charts/style86.xml" ContentType="application/vnd.ms-office.chartstyle+xml"/>
  <Override PartName="/xl/charts/colors86.xml" ContentType="application/vnd.ms-office.chartcolorstyle+xml"/>
  <Override PartName="/xl/charts/style87.xml" ContentType="application/vnd.ms-office.chartstyle+xml"/>
  <Override PartName="/xl/charts/colors87.xml" ContentType="application/vnd.ms-office.chartcolorstyle+xml"/>
  <Override PartName="/xl/charts/style88.xml" ContentType="application/vnd.ms-office.chartstyle+xml"/>
  <Override PartName="/xl/charts/colors88.xml" ContentType="application/vnd.ms-office.chartcolorstyle+xml"/>
  <Override PartName="/xl/charts/style89.xml" ContentType="application/vnd.ms-office.chartstyle+xml"/>
  <Override PartName="/xl/charts/colors89.xml" ContentType="application/vnd.ms-office.chartcolorstyle+xml"/>
  <Override PartName="/xl/charts/style90.xml" ContentType="application/vnd.ms-office.chartstyle+xml"/>
  <Override PartName="/xl/charts/colors90.xml" ContentType="application/vnd.ms-office.chartcolorstyle+xml"/>
  <Override PartName="/xl/charts/style91.xml" ContentType="application/vnd.ms-office.chartstyle+xml"/>
  <Override PartName="/xl/charts/colors91.xml" ContentType="application/vnd.ms-office.chartcolorstyle+xml"/>
  <Override PartName="/xl/charts/style92.xml" ContentType="application/vnd.ms-office.chartstyle+xml"/>
  <Override PartName="/xl/charts/colors92.xml" ContentType="application/vnd.ms-office.chartcolorstyle+xml"/>
  <Override PartName="/xl/charts/style93.xml" ContentType="application/vnd.ms-office.chartstyle+xml"/>
  <Override PartName="/xl/charts/colors93.xml" ContentType="application/vnd.ms-office.chartcolorstyle+xml"/>
  <Override PartName="/xl/charts/style94.xml" ContentType="application/vnd.ms-office.chartstyle+xml"/>
  <Override PartName="/xl/charts/colors94.xml" ContentType="application/vnd.ms-office.chartcolorstyle+xml"/>
  <Override PartName="/xl/charts/style95.xml" ContentType="application/vnd.ms-office.chartstyle+xml"/>
  <Override PartName="/xl/charts/colors95.xml" ContentType="application/vnd.ms-office.chartcolorstyle+xml"/>
  <Override PartName="/xl/charts/style96.xml" ContentType="application/vnd.ms-office.chartstyle+xml"/>
  <Override PartName="/xl/charts/colors96.xml" ContentType="application/vnd.ms-office.chartcolorstyle+xml"/>
  <Override PartName="/xl/charts/style97.xml" ContentType="application/vnd.ms-office.chartstyle+xml"/>
  <Override PartName="/xl/charts/colors97.xml" ContentType="application/vnd.ms-office.chartcolorstyle+xml"/>
  <Override PartName="/xl/charts/style98.xml" ContentType="application/vnd.ms-office.chartstyle+xml"/>
  <Override PartName="/xl/charts/colors98.xml" ContentType="application/vnd.ms-office.chartcolorstyle+xml"/>
  <Override PartName="/xl/charts/style99.xml" ContentType="application/vnd.ms-office.chartstyle+xml"/>
  <Override PartName="/xl/charts/colors99.xml" ContentType="application/vnd.ms-office.chartcolorstyle+xml"/>
  <Override PartName="/xl/charts/style100.xml" ContentType="application/vnd.ms-office.chartstyle+xml"/>
  <Override PartName="/xl/charts/colors100.xml" ContentType="application/vnd.ms-office.chartcolorstyle+xml"/>
  <Override PartName="/xl/charts/style101.xml" ContentType="application/vnd.ms-office.chartstyle+xml"/>
  <Override PartName="/xl/charts/colors101.xml" ContentType="application/vnd.ms-office.chartcolorstyle+xml"/>
  <Override PartName="/xl/charts/style102.xml" ContentType="application/vnd.ms-office.chartstyle+xml"/>
  <Override PartName="/xl/charts/colors102.xml" ContentType="application/vnd.ms-office.chartcolorstyle+xml"/>
  <Override PartName="/xl/charts/style103.xml" ContentType="application/vnd.ms-office.chartstyle+xml"/>
  <Override PartName="/xl/charts/colors103.xml" ContentType="application/vnd.ms-office.chartcolorstyle+xml"/>
  <Override PartName="/xl/charts/style104.xml" ContentType="application/vnd.ms-office.chartstyle+xml"/>
  <Override PartName="/xl/charts/colors104.xml" ContentType="application/vnd.ms-office.chartcolorstyle+xml"/>
  <Override PartName="/xl/charts/style105.xml" ContentType="application/vnd.ms-office.chartstyle+xml"/>
  <Override PartName="/xl/charts/colors105.xml" ContentType="application/vnd.ms-office.chartcolorstyle+xml"/>
  <Override PartName="/xl/charts/style106.xml" ContentType="application/vnd.ms-office.chartstyle+xml"/>
  <Override PartName="/xl/charts/colors106.xml" ContentType="application/vnd.ms-office.chartcolorstyle+xml"/>
  <Override PartName="/xl/charts/style107.xml" ContentType="application/vnd.ms-office.chartstyle+xml"/>
  <Override PartName="/xl/charts/colors107.xml" ContentType="application/vnd.ms-office.chartcolorstyle+xml"/>
  <Override PartName="/xl/charts/style108.xml" ContentType="application/vnd.ms-office.chartstyle+xml"/>
  <Override PartName="/xl/charts/colors108.xml" ContentType="application/vnd.ms-office.chartcolorstyle+xml"/>
  <Override PartName="/xl/charts/style109.xml" ContentType="application/vnd.ms-office.chartstyle+xml"/>
  <Override PartName="/xl/charts/colors109.xml" ContentType="application/vnd.ms-office.chartcolorstyle+xml"/>
  <Override PartName="/xl/charts/style110.xml" ContentType="application/vnd.ms-office.chartstyle+xml"/>
  <Override PartName="/xl/charts/colors110.xml" ContentType="application/vnd.ms-office.chartcolorstyle+xml"/>
  <Override PartName="/xl/charts/style111.xml" ContentType="application/vnd.ms-office.chartstyle+xml"/>
  <Override PartName="/xl/charts/colors111.xml" ContentType="application/vnd.ms-office.chartcolorstyle+xml"/>
  <Override PartName="/xl/charts/style112.xml" ContentType="application/vnd.ms-office.chartstyle+xml"/>
  <Override PartName="/xl/charts/colors112.xml" ContentType="application/vnd.ms-office.chartcolorstyle+xml"/>
  <Override PartName="/xl/charts/style113.xml" ContentType="application/vnd.ms-office.chartstyle+xml"/>
  <Override PartName="/xl/charts/colors113.xml" ContentType="application/vnd.ms-office.chartcolorstyle+xml"/>
  <Override PartName="/xl/charts/style114.xml" ContentType="application/vnd.ms-office.chartstyle+xml"/>
  <Override PartName="/xl/charts/colors114.xml" ContentType="application/vnd.ms-office.chartcolorstyle+xml"/>
  <Override PartName="/xl/charts/style115.xml" ContentType="application/vnd.ms-office.chartstyle+xml"/>
  <Override PartName="/xl/charts/colors115.xml" ContentType="application/vnd.ms-office.chartcolorstyle+xml"/>
  <Override PartName="/xl/charts/style116.xml" ContentType="application/vnd.ms-office.chartstyle+xml"/>
  <Override PartName="/xl/charts/colors116.xml" ContentType="application/vnd.ms-office.chartcolorstyle+xml"/>
  <Override PartName="/xl/charts/style117.xml" ContentType="application/vnd.ms-office.chartstyle+xml"/>
  <Override PartName="/xl/charts/colors117.xml" ContentType="application/vnd.ms-office.chartcolorstyle+xml"/>
  <Override PartName="/xl/charts/style118.xml" ContentType="application/vnd.ms-office.chartstyle+xml"/>
  <Override PartName="/xl/charts/colors118.xml" ContentType="application/vnd.ms-office.chartcolorstyle+xml"/>
  <Override PartName="/xl/charts/style119.xml" ContentType="application/vnd.ms-office.chartstyle+xml"/>
  <Override PartName="/xl/charts/colors119.xml" ContentType="application/vnd.ms-office.chartcolorstyle+xml"/>
  <Override PartName="/xl/charts/style120.xml" ContentType="application/vnd.ms-office.chartstyle+xml"/>
  <Override PartName="/xl/charts/colors120.xml" ContentType="application/vnd.ms-office.chartcolorstyle+xml"/>
  <Override PartName="/xl/charts/style121.xml" ContentType="application/vnd.ms-office.chartstyle+xml"/>
  <Override PartName="/xl/charts/colors121.xml" ContentType="application/vnd.ms-office.chartcolorstyle+xml"/>
  <Override PartName="/xl/charts/style122.xml" ContentType="application/vnd.ms-office.chartstyle+xml"/>
  <Override PartName="/xl/charts/colors122.xml" ContentType="application/vnd.ms-office.chartcolorstyle+xml"/>
  <Override PartName="/xl/charts/style123.xml" ContentType="application/vnd.ms-office.chartstyle+xml"/>
  <Override PartName="/xl/charts/colors123.xml" ContentType="application/vnd.ms-office.chartcolorstyle+xml"/>
  <Override PartName="/xl/charts/style124.xml" ContentType="application/vnd.ms-office.chartstyle+xml"/>
  <Override PartName="/xl/charts/colors124.xml" ContentType="application/vnd.ms-office.chartcolorstyle+xml"/>
  <Override PartName="/xl/charts/style125.xml" ContentType="application/vnd.ms-office.chartstyle+xml"/>
  <Override PartName="/xl/charts/colors125.xml" ContentType="application/vnd.ms-office.chartcolorstyle+xml"/>
  <Override PartName="/xl/charts/style126.xml" ContentType="application/vnd.ms-office.chartstyle+xml"/>
  <Override PartName="/xl/charts/colors126.xml" ContentType="application/vnd.ms-office.chartcolorstyle+xml"/>
  <Override PartName="/xl/charts/style127.xml" ContentType="application/vnd.ms-office.chartstyle+xml"/>
  <Override PartName="/xl/charts/colors127.xml" ContentType="application/vnd.ms-office.chartcolorstyle+xml"/>
  <Override PartName="/xl/charts/style128.xml" ContentType="application/vnd.ms-office.chartstyle+xml"/>
  <Override PartName="/xl/charts/colors128.xml" ContentType="application/vnd.ms-office.chartcolorstyle+xml"/>
  <Override PartName="/xl/charts/style129.xml" ContentType="application/vnd.ms-office.chartstyle+xml"/>
  <Override PartName="/xl/charts/colors129.xml" ContentType="application/vnd.ms-office.chartcolorstyle+xml"/>
  <Override PartName="/xl/charts/style130.xml" ContentType="application/vnd.ms-office.chartstyle+xml"/>
  <Override PartName="/xl/charts/colors130.xml" ContentType="application/vnd.ms-office.chartcolorstyle+xml"/>
  <Override PartName="/xl/charts/style131.xml" ContentType="application/vnd.ms-office.chartstyle+xml"/>
  <Override PartName="/xl/charts/colors131.xml" ContentType="application/vnd.ms-office.chartcolorstyle+xml"/>
  <Override PartName="/xl/charts/style132.xml" ContentType="application/vnd.ms-office.chartstyle+xml"/>
  <Override PartName="/xl/charts/colors132.xml" ContentType="application/vnd.ms-office.chartcolorstyle+xml"/>
  <Override PartName="/xl/charts/style133.xml" ContentType="application/vnd.ms-office.chartstyle+xml"/>
  <Override PartName="/xl/charts/colors133.xml" ContentType="application/vnd.ms-office.chartcolorstyle+xml"/>
  <Override PartName="/xl/charts/style134.xml" ContentType="application/vnd.ms-office.chartstyle+xml"/>
  <Override PartName="/xl/charts/colors134.xml" ContentType="application/vnd.ms-office.chartcolorstyle+xml"/>
  <Override PartName="/xl/charts/style135.xml" ContentType="application/vnd.ms-office.chartstyle+xml"/>
  <Override PartName="/xl/charts/colors135.xml" ContentType="application/vnd.ms-office.chartcolorstyle+xml"/>
  <Override PartName="/xl/charts/style136.xml" ContentType="application/vnd.ms-office.chartstyle+xml"/>
  <Override PartName="/xl/charts/colors136.xml" ContentType="application/vnd.ms-office.chartcolorstyle+xml"/>
  <Override PartName="/xl/charts/style137.xml" ContentType="application/vnd.ms-office.chartstyle+xml"/>
  <Override PartName="/xl/charts/colors137.xml" ContentType="application/vnd.ms-office.chartcolorstyle+xml"/>
  <Override PartName="/xl/charts/style138.xml" ContentType="application/vnd.ms-office.chartstyle+xml"/>
  <Override PartName="/xl/charts/colors138.xml" ContentType="application/vnd.ms-office.chartcolorstyle+xml"/>
  <Override PartName="/xl/charts/style139.xml" ContentType="application/vnd.ms-office.chartstyle+xml"/>
  <Override PartName="/xl/charts/colors139.xml" ContentType="application/vnd.ms-office.chartcolorstyle+xml"/>
  <Override PartName="/xl/charts/style140.xml" ContentType="application/vnd.ms-office.chartstyle+xml"/>
  <Override PartName="/xl/charts/colors140.xml" ContentType="application/vnd.ms-office.chartcolorstyle+xml"/>
  <Override PartName="/xl/charts/style141.xml" ContentType="application/vnd.ms-office.chartstyle+xml"/>
  <Override PartName="/xl/charts/colors141.xml" ContentType="application/vnd.ms-office.chartcolorstyle+xml"/>
  <Override PartName="/xl/charts/style142.xml" ContentType="application/vnd.ms-office.chartstyle+xml"/>
  <Override PartName="/xl/charts/colors142.xml" ContentType="application/vnd.ms-office.chartcolorstyle+xml"/>
  <Override PartName="/xl/charts/style143.xml" ContentType="application/vnd.ms-office.chartstyle+xml"/>
  <Override PartName="/xl/charts/colors143.xml" ContentType="application/vnd.ms-office.chartcolorstyle+xml"/>
  <Override PartName="/xl/charts/style144.xml" ContentType="application/vnd.ms-office.chartstyle+xml"/>
  <Override PartName="/xl/charts/colors144.xml" ContentType="application/vnd.ms-office.chartcolorstyle+xml"/>
  <Override PartName="/xl/charts/style145.xml" ContentType="application/vnd.ms-office.chartstyle+xml"/>
  <Override PartName="/xl/charts/colors145.xml" ContentType="application/vnd.ms-office.chartcolorstyle+xml"/>
  <Override PartName="/xl/charts/style146.xml" ContentType="application/vnd.ms-office.chartstyle+xml"/>
  <Override PartName="/xl/charts/colors146.xml" ContentType="application/vnd.ms-office.chartcolorstyle+xml"/>
  <Override PartName="/xl/charts/style147.xml" ContentType="application/vnd.ms-office.chartstyle+xml"/>
  <Override PartName="/xl/charts/colors147.xml" ContentType="application/vnd.ms-office.chartcolorstyle+xml"/>
  <Override PartName="/xl/charts/style148.xml" ContentType="application/vnd.ms-office.chartstyle+xml"/>
  <Override PartName="/xl/charts/colors148.xml" ContentType="application/vnd.ms-office.chartcolorstyle+xml"/>
  <Override PartName="/xl/charts/style149.xml" ContentType="application/vnd.ms-office.chartstyle+xml"/>
  <Override PartName="/xl/charts/colors149.xml" ContentType="application/vnd.ms-office.chartcolorstyle+xml"/>
  <Override PartName="/xl/charts/style150.xml" ContentType="application/vnd.ms-office.chartstyle+xml"/>
  <Override PartName="/xl/charts/colors150.xml" ContentType="application/vnd.ms-office.chartcolorstyle+xml"/>
  <Override PartName="/xl/charts/style151.xml" ContentType="application/vnd.ms-office.chartstyle+xml"/>
  <Override PartName="/xl/charts/colors151.xml" ContentType="application/vnd.ms-office.chartcolorstyle+xml"/>
  <Override PartName="/xl/charts/style152.xml" ContentType="application/vnd.ms-office.chartstyle+xml"/>
  <Override PartName="/xl/charts/colors152.xml" ContentType="application/vnd.ms-office.chartcolorstyle+xml"/>
  <Override PartName="/xl/charts/style153.xml" ContentType="application/vnd.ms-office.chartstyle+xml"/>
  <Override PartName="/xl/charts/colors153.xml" ContentType="application/vnd.ms-office.chartcolorstyle+xml"/>
  <Override PartName="/xl/charts/style154.xml" ContentType="application/vnd.ms-office.chartstyle+xml"/>
  <Override PartName="/xl/charts/colors154.xml" ContentType="application/vnd.ms-office.chartcolorstyle+xml"/>
  <Override PartName="/xl/charts/style155.xml" ContentType="application/vnd.ms-office.chartstyle+xml"/>
  <Override PartName="/xl/charts/colors155.xml" ContentType="application/vnd.ms-office.chartcolorstyle+xml"/>
  <Override PartName="/xl/charts/style156.xml" ContentType="application/vnd.ms-office.chartstyle+xml"/>
  <Override PartName="/xl/charts/colors156.xml" ContentType="application/vnd.ms-office.chartcolorstyle+xml"/>
  <Override PartName="/xl/charts/style157.xml" ContentType="application/vnd.ms-office.chartstyle+xml"/>
  <Override PartName="/xl/charts/colors157.xml" ContentType="application/vnd.ms-office.chartcolorstyle+xml"/>
  <Override PartName="/xl/charts/style158.xml" ContentType="application/vnd.ms-office.chartstyle+xml"/>
  <Override PartName="/xl/charts/colors158.xml" ContentType="application/vnd.ms-office.chartcolorstyle+xml"/>
  <Override PartName="/xl/charts/style159.xml" ContentType="application/vnd.ms-office.chartstyle+xml"/>
  <Override PartName="/xl/charts/colors159.xml" ContentType="application/vnd.ms-office.chartcolorstyle+xml"/>
  <Override PartName="/xl/charts/style160.xml" ContentType="application/vnd.ms-office.chartstyle+xml"/>
  <Override PartName="/xl/charts/colors160.xml" ContentType="application/vnd.ms-office.chartcolorstyle+xml"/>
  <Override PartName="/xl/charts/style161.xml" ContentType="application/vnd.ms-office.chartstyle+xml"/>
  <Override PartName="/xl/charts/colors161.xml" ContentType="application/vnd.ms-office.chartcolorstyle+xml"/>
  <Override PartName="/xl/charts/style162.xml" ContentType="application/vnd.ms-office.chartstyle+xml"/>
  <Override PartName="/xl/charts/colors162.xml" ContentType="application/vnd.ms-office.chartcolorstyle+xml"/>
  <Override PartName="/xl/charts/style163.xml" ContentType="application/vnd.ms-office.chartstyle+xml"/>
  <Override PartName="/xl/charts/colors163.xml" ContentType="application/vnd.ms-office.chartcolorstyle+xml"/>
  <Override PartName="/xl/charts/style164.xml" ContentType="application/vnd.ms-office.chartstyle+xml"/>
  <Override PartName="/xl/charts/colors164.xml" ContentType="application/vnd.ms-office.chartcolorstyle+xml"/>
  <Override PartName="/xl/charts/style165.xml" ContentType="application/vnd.ms-office.chartstyle+xml"/>
  <Override PartName="/xl/charts/colors165.xml" ContentType="application/vnd.ms-office.chartcolorstyle+xml"/>
  <Override PartName="/xl/charts/style166.xml" ContentType="application/vnd.ms-office.chartstyle+xml"/>
  <Override PartName="/xl/charts/colors166.xml" ContentType="application/vnd.ms-office.chartcolorstyle+xml"/>
  <Override PartName="/xl/charts/style167.xml" ContentType="application/vnd.ms-office.chartstyle+xml"/>
  <Override PartName="/xl/charts/colors167.xml" ContentType="application/vnd.ms-office.chartcolorstyle+xml"/>
  <Override PartName="/xl/charts/style168.xml" ContentType="application/vnd.ms-office.chartstyle+xml"/>
  <Override PartName="/xl/charts/colors168.xml" ContentType="application/vnd.ms-office.chartcolorstyle+xml"/>
  <Override PartName="/xl/charts/style169.xml" ContentType="application/vnd.ms-office.chartstyle+xml"/>
  <Override PartName="/xl/charts/colors169.xml" ContentType="application/vnd.ms-office.chartcolorstyle+xml"/>
  <Override PartName="/xl/charts/style170.xml" ContentType="application/vnd.ms-office.chartstyle+xml"/>
  <Override PartName="/xl/charts/colors170.xml" ContentType="application/vnd.ms-office.chartcolorstyle+xml"/>
  <Override PartName="/xl/charts/style171.xml" ContentType="application/vnd.ms-office.chartstyle+xml"/>
  <Override PartName="/xl/charts/colors171.xml" ContentType="application/vnd.ms-office.chartcolorstyle+xml"/>
  <Override PartName="/xl/charts/style172.xml" ContentType="application/vnd.ms-office.chartstyle+xml"/>
  <Override PartName="/xl/charts/colors172.xml" ContentType="application/vnd.ms-office.chartcolorstyle+xml"/>
  <Override PartName="/xl/charts/style173.xml" ContentType="application/vnd.ms-office.chartstyle+xml"/>
  <Override PartName="/xl/charts/colors173.xml" ContentType="application/vnd.ms-office.chartcolorstyle+xml"/>
  <Override PartName="/xl/charts/style174.xml" ContentType="application/vnd.ms-office.chartstyle+xml"/>
  <Override PartName="/xl/charts/colors174.xml" ContentType="application/vnd.ms-office.chartcolorstyle+xml"/>
  <Override PartName="/xl/charts/style175.xml" ContentType="application/vnd.ms-office.chartstyle+xml"/>
  <Override PartName="/xl/charts/colors175.xml" ContentType="application/vnd.ms-office.chartcolorstyle+xml"/>
  <Override PartName="/xl/charts/style176.xml" ContentType="application/vnd.ms-office.chartstyle+xml"/>
  <Override PartName="/xl/charts/colors176.xml" ContentType="application/vnd.ms-office.chartcolorstyle+xml"/>
  <Override PartName="/xl/charts/style177.xml" ContentType="application/vnd.ms-office.chartstyle+xml"/>
  <Override PartName="/xl/charts/colors177.xml" ContentType="application/vnd.ms-office.chartcolorstyle+xml"/>
  <Override PartName="/xl/charts/style178.xml" ContentType="application/vnd.ms-office.chartstyle+xml"/>
  <Override PartName="/xl/charts/colors178.xml" ContentType="application/vnd.ms-office.chartcolorstyle+xml"/>
  <Override PartName="/xl/charts/style179.xml" ContentType="application/vnd.ms-office.chartstyle+xml"/>
  <Override PartName="/xl/charts/colors179.xml" ContentType="application/vnd.ms-office.chartcolorstyle+xml"/>
  <Override PartName="/xl/charts/style180.xml" ContentType="application/vnd.ms-office.chartstyle+xml"/>
  <Override PartName="/xl/charts/colors180.xml" ContentType="application/vnd.ms-office.chartcolorstyle+xml"/>
  <Override PartName="/xl/charts/style181.xml" ContentType="application/vnd.ms-office.chartstyle+xml"/>
  <Override PartName="/xl/charts/colors181.xml" ContentType="application/vnd.ms-office.chartcolorstyle+xml"/>
  <Override PartName="/xl/charts/style182.xml" ContentType="application/vnd.ms-office.chartstyle+xml"/>
  <Override PartName="/xl/charts/colors182.xml" ContentType="application/vnd.ms-office.chartcolorstyle+xml"/>
  <Override PartName="/xl/charts/style183.xml" ContentType="application/vnd.ms-office.chartstyle+xml"/>
  <Override PartName="/xl/charts/colors183.xml" ContentType="application/vnd.ms-office.chartcolorstyle+xml"/>
  <Override PartName="/xl/charts/style184.xml" ContentType="application/vnd.ms-office.chartstyle+xml"/>
  <Override PartName="/xl/charts/colors184.xml" ContentType="application/vnd.ms-office.chartcolorstyle+xml"/>
  <Override PartName="/xl/charts/style185.xml" ContentType="application/vnd.ms-office.chartstyle+xml"/>
  <Override PartName="/xl/charts/colors185.xml" ContentType="application/vnd.ms-office.chartcolorstyle+xml"/>
  <Override PartName="/xl/charts/style186.xml" ContentType="application/vnd.ms-office.chartstyle+xml"/>
  <Override PartName="/xl/charts/colors186.xml" ContentType="application/vnd.ms-office.chartcolorstyle+xml"/>
  <Override PartName="/xl/charts/style187.xml" ContentType="application/vnd.ms-office.chartstyle+xml"/>
  <Override PartName="/xl/charts/colors187.xml" ContentType="application/vnd.ms-office.chartcolorstyle+xml"/>
  <Override PartName="/xl/charts/style188.xml" ContentType="application/vnd.ms-office.chartstyle+xml"/>
  <Override PartName="/xl/charts/colors188.xml" ContentType="application/vnd.ms-office.chartcolorstyle+xml"/>
  <Override PartName="/xl/charts/style189.xml" ContentType="application/vnd.ms-office.chartstyle+xml"/>
  <Override PartName="/xl/charts/colors189.xml" ContentType="application/vnd.ms-office.chartcolorstyle+xml"/>
  <Override PartName="/xl/charts/style190.xml" ContentType="application/vnd.ms-office.chartstyle+xml"/>
  <Override PartName="/xl/charts/colors190.xml" ContentType="application/vnd.ms-office.chartcolorstyle+xml"/>
  <Override PartName="/xl/charts/style191.xml" ContentType="application/vnd.ms-office.chartstyle+xml"/>
  <Override PartName="/xl/charts/colors191.xml" ContentType="application/vnd.ms-office.chartcolorstyle+xml"/>
  <Override PartName="/xl/charts/style192.xml" ContentType="application/vnd.ms-office.chartstyle+xml"/>
  <Override PartName="/xl/charts/colors192.xml" ContentType="application/vnd.ms-office.chartcolorstyle+xml"/>
  <Override PartName="/xl/charts/style193.xml" ContentType="application/vnd.ms-office.chartstyle+xml"/>
  <Override PartName="/xl/charts/colors193.xml" ContentType="application/vnd.ms-office.chartcolorstyle+xml"/>
  <Override PartName="/xl/charts/style194.xml" ContentType="application/vnd.ms-office.chartstyle+xml"/>
  <Override PartName="/xl/charts/colors194.xml" ContentType="application/vnd.ms-office.chartcolorstyle+xml"/>
  <Override PartName="/xl/charts/style195.xml" ContentType="application/vnd.ms-office.chartstyle+xml"/>
  <Override PartName="/xl/charts/colors195.xml" ContentType="application/vnd.ms-office.chartcolorstyle+xml"/>
  <Override PartName="/xl/charts/style196.xml" ContentType="application/vnd.ms-office.chartstyle+xml"/>
  <Override PartName="/xl/charts/colors196.xml" ContentType="application/vnd.ms-office.chartcolorstyle+xml"/>
  <Override PartName="/xl/charts/style197.xml" ContentType="application/vnd.ms-office.chartstyle+xml"/>
  <Override PartName="/xl/charts/colors197.xml" ContentType="application/vnd.ms-office.chartcolorstyle+xml"/>
  <Override PartName="/xl/charts/style198.xml" ContentType="application/vnd.ms-office.chartstyle+xml"/>
  <Override PartName="/xl/charts/colors198.xml" ContentType="application/vnd.ms-office.chartcolorstyle+xml"/>
  <Override PartName="/xl/charts/style199.xml" ContentType="application/vnd.ms-office.chartstyle+xml"/>
  <Override PartName="/xl/charts/colors199.xml" ContentType="application/vnd.ms-office.chartcolorstyle+xml"/>
  <Override PartName="/xl/charts/style200.xml" ContentType="application/vnd.ms-office.chartstyle+xml"/>
  <Override PartName="/xl/charts/colors200.xml" ContentType="application/vnd.ms-office.chartcolorstyle+xml"/>
  <Override PartName="/xl/charts/style201.xml" ContentType="application/vnd.ms-office.chartstyle+xml"/>
  <Override PartName="/xl/charts/colors201.xml" ContentType="application/vnd.ms-office.chartcolorstyle+xml"/>
  <Override PartName="/xl/charts/style202.xml" ContentType="application/vnd.ms-office.chartstyle+xml"/>
  <Override PartName="/xl/charts/colors202.xml" ContentType="application/vnd.ms-office.chartcolorstyle+xml"/>
  <Override PartName="/xl/charts/style203.xml" ContentType="application/vnd.ms-office.chartstyle+xml"/>
  <Override PartName="/xl/charts/colors203.xml" ContentType="application/vnd.ms-office.chartcolorstyle+xml"/>
  <Override PartName="/xl/charts/style204.xml" ContentType="application/vnd.ms-office.chartstyle+xml"/>
  <Override PartName="/xl/charts/colors204.xml" ContentType="application/vnd.ms-office.chartcolorstyle+xml"/>
  <Override PartName="/xl/charts/style205.xml" ContentType="application/vnd.ms-office.chartstyle+xml"/>
  <Override PartName="/xl/charts/colors205.xml" ContentType="application/vnd.ms-office.chartcolorstyle+xml"/>
  <Override PartName="/xl/charts/style206.xml" ContentType="application/vnd.ms-office.chartstyle+xml"/>
  <Override PartName="/xl/charts/colors206.xml" ContentType="application/vnd.ms-office.chartcolorstyle+xml"/>
  <Override PartName="/xl/charts/style207.xml" ContentType="application/vnd.ms-office.chartstyle+xml"/>
  <Override PartName="/xl/charts/colors207.xml" ContentType="application/vnd.ms-office.chartcolorstyle+xml"/>
  <Override PartName="/xl/charts/style208.xml" ContentType="application/vnd.ms-office.chartstyle+xml"/>
  <Override PartName="/xl/charts/colors208.xml" ContentType="application/vnd.ms-office.chartcolorstyle+xml"/>
  <Override PartName="/xl/charts/style209.xml" ContentType="application/vnd.ms-office.chartstyle+xml"/>
  <Override PartName="/xl/charts/colors209.xml" ContentType="application/vnd.ms-office.chartcolorstyle+xml"/>
  <Override PartName="/xl/charts/style210.xml" ContentType="application/vnd.ms-office.chartstyle+xml"/>
  <Override PartName="/xl/charts/colors210.xml" ContentType="application/vnd.ms-office.chartcolorstyle+xml"/>
  <Override PartName="/xl/charts/style211.xml" ContentType="application/vnd.ms-office.chartstyle+xml"/>
  <Override PartName="/xl/charts/colors211.xml" ContentType="application/vnd.ms-office.chartcolorstyle+xml"/>
  <Override PartName="/xl/charts/style212.xml" ContentType="application/vnd.ms-office.chartstyle+xml"/>
  <Override PartName="/xl/charts/colors212.xml" ContentType="application/vnd.ms-office.chartcolorstyle+xml"/>
  <Override PartName="/xl/charts/style213.xml" ContentType="application/vnd.ms-office.chartstyle+xml"/>
  <Override PartName="/xl/charts/colors213.xml" ContentType="application/vnd.ms-office.chartcolorstyle+xml"/>
  <Override PartName="/xl/charts/style214.xml" ContentType="application/vnd.ms-office.chartstyle+xml"/>
  <Override PartName="/xl/charts/colors214.xml" ContentType="application/vnd.ms-office.chartcolorstyle+xml"/>
  <Override PartName="/xl/charts/style215.xml" ContentType="application/vnd.ms-office.chartstyle+xml"/>
  <Override PartName="/xl/charts/colors215.xml" ContentType="application/vnd.ms-office.chartcolorstyle+xml"/>
  <Override PartName="/xl/charts/style216.xml" ContentType="application/vnd.ms-office.chartstyle+xml"/>
  <Override PartName="/xl/charts/colors216.xml" ContentType="application/vnd.ms-office.chartcolorstyle+xml"/>
  <Override PartName="/xl/charts/style217.xml" ContentType="application/vnd.ms-office.chartstyle+xml"/>
  <Override PartName="/xl/charts/colors217.xml" ContentType="application/vnd.ms-office.chartcolorstyle+xml"/>
  <Override PartName="/xl/charts/style218.xml" ContentType="application/vnd.ms-office.chartstyle+xml"/>
  <Override PartName="/xl/charts/colors218.xml" ContentType="application/vnd.ms-office.chartcolorstyle+xml"/>
  <Override PartName="/xl/charts/style219.xml" ContentType="application/vnd.ms-office.chartstyle+xml"/>
  <Override PartName="/xl/charts/colors219.xml" ContentType="application/vnd.ms-office.chartcolorstyle+xml"/>
  <Override PartName="/xl/charts/style220.xml" ContentType="application/vnd.ms-office.chartstyle+xml"/>
  <Override PartName="/xl/charts/colors220.xml" ContentType="application/vnd.ms-office.chartcolorstyle+xml"/>
  <Override PartName="/xl/charts/style221.xml" ContentType="application/vnd.ms-office.chartstyle+xml"/>
  <Override PartName="/xl/charts/colors221.xml" ContentType="application/vnd.ms-office.chartcolorstyle+xml"/>
  <Override PartName="/xl/charts/style222.xml" ContentType="application/vnd.ms-office.chartstyle+xml"/>
  <Override PartName="/xl/charts/colors222.xml" ContentType="application/vnd.ms-office.chartcolorstyle+xml"/>
  <Override PartName="/xl/charts/style223.xml" ContentType="application/vnd.ms-office.chartstyle+xml"/>
  <Override PartName="/xl/charts/colors223.xml" ContentType="application/vnd.ms-office.chartcolorstyle+xml"/>
  <Override PartName="/xl/charts/style224.xml" ContentType="application/vnd.ms-office.chartstyle+xml"/>
  <Override PartName="/xl/charts/colors224.xml" ContentType="application/vnd.ms-office.chartcolorstyle+xml"/>
  <Override PartName="/xl/charts/style225.xml" ContentType="application/vnd.ms-office.chartstyle+xml"/>
  <Override PartName="/xl/charts/colors225.xml" ContentType="application/vnd.ms-office.chartcolorstyle+xml"/>
  <Override PartName="/xl/charts/style226.xml" ContentType="application/vnd.ms-office.chartstyle+xml"/>
  <Override PartName="/xl/charts/colors226.xml" ContentType="application/vnd.ms-office.chartcolorstyle+xml"/>
  <Override PartName="/xl/charts/style227.xml" ContentType="application/vnd.ms-office.chartstyle+xml"/>
  <Override PartName="/xl/charts/colors227.xml" ContentType="application/vnd.ms-office.chartcolorstyle+xml"/>
  <Override PartName="/xl/charts/style228.xml" ContentType="application/vnd.ms-office.chartstyle+xml"/>
  <Override PartName="/xl/charts/colors228.xml" ContentType="application/vnd.ms-office.chartcolorstyle+xml"/>
  <Override PartName="/xl/charts/style229.xml" ContentType="application/vnd.ms-office.chartstyle+xml"/>
  <Override PartName="/xl/charts/colors229.xml" ContentType="application/vnd.ms-office.chartcolorstyle+xml"/>
  <Override PartName="/xl/charts/style230.xml" ContentType="application/vnd.ms-office.chartstyle+xml"/>
  <Override PartName="/xl/charts/colors230.xml" ContentType="application/vnd.ms-office.chartcolorstyle+xml"/>
  <Override PartName="/xl/charts/style231.xml" ContentType="application/vnd.ms-office.chartstyle+xml"/>
  <Override PartName="/xl/charts/colors231.xml" ContentType="application/vnd.ms-office.chartcolorstyle+xml"/>
  <Override PartName="/xl/charts/style232.xml" ContentType="application/vnd.ms-office.chartstyle+xml"/>
  <Override PartName="/xl/charts/colors232.xml" ContentType="application/vnd.ms-office.chartcolorstyle+xml"/>
  <Override PartName="/xl/charts/style233.xml" ContentType="application/vnd.ms-office.chartstyle+xml"/>
  <Override PartName="/xl/charts/colors233.xml" ContentType="application/vnd.ms-office.chartcolorstyle+xml"/>
  <Override PartName="/xl/charts/style234.xml" ContentType="application/vnd.ms-office.chartstyle+xml"/>
  <Override PartName="/xl/charts/colors234.xml" ContentType="application/vnd.ms-office.chartcolorstyle+xml"/>
  <Override PartName="/xl/charts/style235.xml" ContentType="application/vnd.ms-office.chartstyle+xml"/>
  <Override PartName="/xl/charts/colors235.xml" ContentType="application/vnd.ms-office.chartcolorstyle+xml"/>
  <Override PartName="/xl/charts/style236.xml" ContentType="application/vnd.ms-office.chartstyle+xml"/>
  <Override PartName="/xl/charts/colors236.xml" ContentType="application/vnd.ms-office.chartcolorstyle+xml"/>
  <Override PartName="/xl/charts/style237.xml" ContentType="application/vnd.ms-office.chartstyle+xml"/>
  <Override PartName="/xl/charts/colors237.xml" ContentType="application/vnd.ms-office.chartcolorstyle+xml"/>
  <Override PartName="/xl/charts/style238.xml" ContentType="application/vnd.ms-office.chartstyle+xml"/>
  <Override PartName="/xl/charts/colors238.xml" ContentType="application/vnd.ms-office.chartcolorstyle+xml"/>
  <Override PartName="/xl/charts/style239.xml" ContentType="application/vnd.ms-office.chartstyle+xml"/>
  <Override PartName="/xl/charts/colors239.xml" ContentType="application/vnd.ms-office.chartcolorstyle+xml"/>
  <Override PartName="/xl/charts/style240.xml" ContentType="application/vnd.ms-office.chartstyle+xml"/>
  <Override PartName="/xl/charts/colors240.xml" ContentType="application/vnd.ms-office.chartcolorstyle+xml"/>
  <Override PartName="/xl/charts/style241.xml" ContentType="application/vnd.ms-office.chartstyle+xml"/>
  <Override PartName="/xl/charts/colors241.xml" ContentType="application/vnd.ms-office.chartcolorstyle+xml"/>
  <Override PartName="/xl/charts/style242.xml" ContentType="application/vnd.ms-office.chartstyle+xml"/>
  <Override PartName="/xl/charts/colors242.xml" ContentType="application/vnd.ms-office.chartcolorstyle+xml"/>
  <Override PartName="/xl/charts/style243.xml" ContentType="application/vnd.ms-office.chartstyle+xml"/>
  <Override PartName="/xl/charts/colors243.xml" ContentType="application/vnd.ms-office.chartcolorstyle+xml"/>
  <Override PartName="/xl/charts/style244.xml" ContentType="application/vnd.ms-office.chartstyle+xml"/>
  <Override PartName="/xl/charts/colors244.xml" ContentType="application/vnd.ms-office.chartcolorstyle+xml"/>
  <Override PartName="/xl/charts/style245.xml" ContentType="application/vnd.ms-office.chartstyle+xml"/>
  <Override PartName="/xl/charts/colors245.xml" ContentType="application/vnd.ms-office.chartcolorstyle+xml"/>
  <Override PartName="/xl/charts/style246.xml" ContentType="application/vnd.ms-office.chartstyle+xml"/>
  <Override PartName="/xl/charts/colors246.xml" ContentType="application/vnd.ms-office.chartcolorstyle+xml"/>
  <Override PartName="/xl/charts/style247.xml" ContentType="application/vnd.ms-office.chartstyle+xml"/>
  <Override PartName="/xl/charts/colors247.xml" ContentType="application/vnd.ms-office.chartcolorstyle+xml"/>
  <Override PartName="/xl/charts/style248.xml" ContentType="application/vnd.ms-office.chartstyle+xml"/>
  <Override PartName="/xl/charts/colors248.xml" ContentType="application/vnd.ms-office.chartcolorstyle+xml"/>
  <Override PartName="/xl/charts/style249.xml" ContentType="application/vnd.ms-office.chartstyle+xml"/>
  <Override PartName="/xl/charts/colors249.xml" ContentType="application/vnd.ms-office.chartcolorstyle+xml"/>
  <Override PartName="/xl/charts/style250.xml" ContentType="application/vnd.ms-office.chartstyle+xml"/>
  <Override PartName="/xl/charts/colors250.xml" ContentType="application/vnd.ms-office.chartcolorstyle+xml"/>
  <Override PartName="/xl/charts/style251.xml" ContentType="application/vnd.ms-office.chartstyle+xml"/>
  <Override PartName="/xl/charts/colors251.xml" ContentType="application/vnd.ms-office.chartcolorstyle+xml"/>
  <Override PartName="/xl/charts/style252.xml" ContentType="application/vnd.ms-office.chartstyle+xml"/>
  <Override PartName="/xl/charts/colors252.xml" ContentType="application/vnd.ms-office.chartcolorstyle+xml"/>
  <Override PartName="/xl/charts/style253.xml" ContentType="application/vnd.ms-office.chartstyle+xml"/>
  <Override PartName="/xl/charts/colors253.xml" ContentType="application/vnd.ms-office.chartcolorstyle+xml"/>
  <Override PartName="/xl/charts/style254.xml" ContentType="application/vnd.ms-office.chartstyle+xml"/>
  <Override PartName="/xl/charts/colors254.xml" ContentType="application/vnd.ms-office.chartcolorstyle+xml"/>
  <Override PartName="/xl/charts/style255.xml" ContentType="application/vnd.ms-office.chartstyle+xml"/>
  <Override PartName="/xl/charts/colors255.xml" ContentType="application/vnd.ms-office.chartcolorstyle+xml"/>
  <Override PartName="/xl/charts/style256.xml" ContentType="application/vnd.ms-office.chartstyle+xml"/>
  <Override PartName="/xl/charts/colors256.xml" ContentType="application/vnd.ms-office.chartcolorstyle+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4816"/>
  <workbookPr autoCompressPictures="0"/>
  <bookViews>
    <workbookView xWindow="0" yWindow="0" windowWidth="30720" windowHeight="15000" tabRatio="830" firstSheet="3" activeTab="3"/>
  </bookViews>
  <sheets>
    <sheet name="Information" sheetId="12" r:id="rId1"/>
    <sheet name="Last, First 1" sheetId="14" r:id="rId2"/>
    <sheet name="Last, First 2" sheetId="9" r:id="rId3"/>
    <sheet name="Last, First 3" sheetId="8" r:id="rId4"/>
    <sheet name="Last, First 4" sheetId="7" r:id="rId5"/>
    <sheet name="Last, First 5" sheetId="6" r:id="rId6"/>
    <sheet name="Last, First 6" sheetId="5" r:id="rId7"/>
    <sheet name="Last, First 7" sheetId="4" r:id="rId8"/>
    <sheet name="Last, First 8" sheetId="3" r:id="rId9"/>
    <sheet name="Class Name - Dashboard Summary" sheetId="13" r:id="rId10"/>
    <sheet name="Last, First 9" sheetId="2" r:id="rId11"/>
    <sheet name="Last, First 10" sheetId="1" r:id="rId12"/>
    <sheet name="Sheet11" sheetId="11" state="hidden" r:id="rId13"/>
  </sheets>
  <externalReferences>
    <externalReference r:id="rId14"/>
  </externalReferenc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6" i="14" l="1"/>
  <c r="B61" i="14"/>
  <c r="B17" i="11"/>
  <c r="D85" i="14"/>
  <c r="C61" i="14"/>
  <c r="C17" i="11"/>
  <c r="D92" i="14"/>
  <c r="D61" i="14"/>
  <c r="D17" i="11"/>
  <c r="E61" i="14"/>
  <c r="E17" i="11"/>
  <c r="F61" i="14"/>
  <c r="F17" i="11"/>
  <c r="H61" i="14"/>
  <c r="H17" i="11"/>
  <c r="K61" i="14"/>
  <c r="L61" i="14"/>
  <c r="M61" i="14"/>
  <c r="J61" i="14"/>
  <c r="I61" i="14"/>
  <c r="I17" i="11"/>
  <c r="J17" i="11"/>
  <c r="K17" i="11"/>
  <c r="L17" i="11"/>
  <c r="M17" i="11"/>
  <c r="N61" i="14"/>
  <c r="N17" i="11"/>
  <c r="O61" i="14"/>
  <c r="O17" i="11"/>
  <c r="P61" i="14"/>
  <c r="P17" i="11"/>
  <c r="Q61" i="14"/>
  <c r="Q17" i="11"/>
  <c r="R61" i="14"/>
  <c r="R17" i="11"/>
  <c r="S61" i="14"/>
  <c r="S17" i="11"/>
  <c r="T61" i="14"/>
  <c r="T17" i="11"/>
  <c r="U61" i="14"/>
  <c r="U17" i="11"/>
  <c r="V61" i="14"/>
  <c r="V17" i="11"/>
  <c r="W61" i="14"/>
  <c r="W17" i="11"/>
  <c r="X61" i="14"/>
  <c r="X17" i="11"/>
  <c r="Y61" i="14"/>
  <c r="Y17" i="11"/>
  <c r="Z61" i="14"/>
  <c r="Z17" i="11"/>
  <c r="AA61" i="14"/>
  <c r="AA17" i="11"/>
  <c r="AL63" i="14"/>
  <c r="AF61" i="14"/>
  <c r="AF17" i="11"/>
  <c r="AG61" i="14"/>
  <c r="AG17" i="11"/>
  <c r="AH61" i="14"/>
  <c r="AH17" i="11"/>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61" i="14"/>
  <c r="AI17" i="11"/>
  <c r="AJ61" i="14"/>
  <c r="AJ17" i="11"/>
  <c r="AK61" i="14"/>
  <c r="AK17" i="11"/>
  <c r="C95" i="14"/>
  <c r="AL61" i="14"/>
  <c r="AL17" i="11"/>
  <c r="S95" i="14"/>
  <c r="AN61" i="14"/>
  <c r="AN17" i="11"/>
  <c r="T95" i="14"/>
  <c r="AO61" i="14"/>
  <c r="AO17" i="11"/>
  <c r="U95" i="14"/>
  <c r="AP61" i="14"/>
  <c r="AP17" i="11"/>
  <c r="V95" i="14"/>
  <c r="AQ61" i="14"/>
  <c r="AQ17" i="11"/>
  <c r="W95" i="14"/>
  <c r="AR61" i="14"/>
  <c r="AR17" i="11"/>
  <c r="AF95" i="14"/>
  <c r="AS61" i="14"/>
  <c r="AS17" i="11"/>
  <c r="AG95" i="14"/>
  <c r="AT61" i="14"/>
  <c r="AT17" i="11"/>
  <c r="AH95" i="14"/>
  <c r="AU61" i="14"/>
  <c r="AU17" i="11"/>
  <c r="AI95" i="14"/>
  <c r="AV61" i="14"/>
  <c r="AV17" i="11"/>
  <c r="AW61" i="14"/>
  <c r="AW17" i="11"/>
  <c r="AX61" i="14"/>
  <c r="AX17" i="11"/>
  <c r="AY61" i="14"/>
  <c r="AY17" i="11"/>
  <c r="AZ61" i="14"/>
  <c r="AZ17" i="11"/>
  <c r="BA61" i="14"/>
  <c r="BA17" i="11"/>
  <c r="H180" i="14"/>
  <c r="H181" i="14"/>
  <c r="H182" i="14"/>
  <c r="H183" i="14"/>
  <c r="H184" i="14"/>
  <c r="H185" i="14"/>
  <c r="H186" i="14"/>
  <c r="H187" i="14"/>
  <c r="H188" i="14"/>
  <c r="H189" i="14"/>
  <c r="H190" i="14"/>
  <c r="H191" i="14"/>
  <c r="H192" i="14"/>
  <c r="H193" i="14"/>
  <c r="H194" i="14"/>
  <c r="H195" i="14"/>
  <c r="H196" i="14"/>
  <c r="H197" i="14"/>
  <c r="H179" i="14"/>
  <c r="BB61" i="14"/>
  <c r="BB17" i="11"/>
  <c r="I179" i="14"/>
  <c r="BC61" i="14"/>
  <c r="BC17" i="11"/>
  <c r="J179" i="14"/>
  <c r="BD61" i="14"/>
  <c r="BD17" i="11"/>
  <c r="K179" i="14"/>
  <c r="BE61" i="14"/>
  <c r="BE17" i="11"/>
  <c r="L179" i="14"/>
  <c r="BF61" i="14"/>
  <c r="BF17" i="11"/>
  <c r="M179" i="14"/>
  <c r="BG61" i="14"/>
  <c r="BG17" i="11"/>
  <c r="N179" i="14"/>
  <c r="BH61" i="14"/>
  <c r="BH17" i="11"/>
  <c r="O179" i="14"/>
  <c r="BI61" i="14"/>
  <c r="BI17" i="11"/>
  <c r="P179" i="14"/>
  <c r="BJ61" i="14"/>
  <c r="BJ17" i="11"/>
  <c r="Q179" i="14"/>
  <c r="BK61" i="14"/>
  <c r="BK17" i="11"/>
  <c r="BL61" i="14"/>
  <c r="BL17" i="11"/>
  <c r="Y179" i="14"/>
  <c r="BN61" i="14"/>
  <c r="Z179" i="14"/>
  <c r="BO61" i="14"/>
  <c r="AA179" i="14"/>
  <c r="BP61" i="14"/>
  <c r="AB179" i="14"/>
  <c r="BQ61" i="14"/>
  <c r="AC179" i="14"/>
  <c r="BR61" i="14"/>
  <c r="AD179" i="14"/>
  <c r="BS61" i="14"/>
  <c r="AE179" i="14"/>
  <c r="BT61" i="14"/>
  <c r="AF179" i="14"/>
  <c r="BU61" i="14"/>
  <c r="AG179" i="14"/>
  <c r="BV61" i="14"/>
  <c r="BM61" i="14"/>
  <c r="BM17" i="11"/>
  <c r="BN17" i="11"/>
  <c r="BO17" i="11"/>
  <c r="BP17" i="11"/>
  <c r="BQ17" i="11"/>
  <c r="BR17" i="11"/>
  <c r="BS17" i="11"/>
  <c r="BT17" i="11"/>
  <c r="BU17" i="11"/>
  <c r="BV17" i="11"/>
  <c r="BW17" i="11"/>
  <c r="BX17" i="11"/>
  <c r="X180" i="14"/>
  <c r="AH180" i="14"/>
  <c r="BY61" i="14"/>
  <c r="BY17" i="11"/>
  <c r="X181" i="14"/>
  <c r="AH181" i="14"/>
  <c r="BZ61" i="14"/>
  <c r="BZ17" i="11"/>
  <c r="X182" i="14"/>
  <c r="AH182" i="14"/>
  <c r="CA61" i="14"/>
  <c r="CA17" i="11"/>
  <c r="X183" i="14"/>
  <c r="AH183" i="14"/>
  <c r="CB61" i="14"/>
  <c r="CB17" i="11"/>
  <c r="X184" i="14"/>
  <c r="AH184" i="14"/>
  <c r="CC61" i="14"/>
  <c r="CC17" i="11"/>
  <c r="X185" i="14"/>
  <c r="AH185" i="14"/>
  <c r="CD61" i="14"/>
  <c r="CD17" i="11"/>
  <c r="X186" i="14"/>
  <c r="AH186" i="14"/>
  <c r="CE61" i="14"/>
  <c r="CE17" i="11"/>
  <c r="X187" i="14"/>
  <c r="AH187" i="14"/>
  <c r="CF61" i="14"/>
  <c r="CF17" i="11"/>
  <c r="X188" i="14"/>
  <c r="AH188" i="14"/>
  <c r="CG61" i="14"/>
  <c r="CG17" i="11"/>
  <c r="X189" i="14"/>
  <c r="AH189" i="14"/>
  <c r="CH61" i="14"/>
  <c r="CH17" i="11"/>
  <c r="X190" i="14"/>
  <c r="AH190" i="14"/>
  <c r="CI61" i="14"/>
  <c r="CI17" i="11"/>
  <c r="X191" i="14"/>
  <c r="AH191" i="14"/>
  <c r="CJ61" i="14"/>
  <c r="CJ17" i="11"/>
  <c r="X192" i="14"/>
  <c r="AH192" i="14"/>
  <c r="CK61" i="14"/>
  <c r="CK17" i="11"/>
  <c r="X193" i="14"/>
  <c r="AH193" i="14"/>
  <c r="CL61" i="14"/>
  <c r="CL17" i="11"/>
  <c r="X194" i="14"/>
  <c r="AH194" i="14"/>
  <c r="CM61" i="14"/>
  <c r="CM17" i="11"/>
  <c r="X195" i="14"/>
  <c r="AH195" i="14"/>
  <c r="CN61" i="14"/>
  <c r="CN17" i="11"/>
  <c r="X196" i="14"/>
  <c r="AH196" i="14"/>
  <c r="CO61" i="14"/>
  <c r="CO17" i="11"/>
  <c r="X197" i="14"/>
  <c r="AH197" i="14"/>
  <c r="CP61" i="14"/>
  <c r="CP17" i="11"/>
  <c r="CQ17" i="11"/>
  <c r="AH126" i="14"/>
  <c r="AH127" i="14"/>
  <c r="AH128" i="14"/>
  <c r="AH129" i="14"/>
  <c r="AH130" i="14"/>
  <c r="AH131" i="14"/>
  <c r="AH132" i="14"/>
  <c r="AH133" i="14"/>
  <c r="AH134" i="14"/>
  <c r="Z125" i="14"/>
  <c r="AH125" i="14"/>
  <c r="CR61" i="14"/>
  <c r="CR17" i="11"/>
  <c r="CS61" i="14"/>
  <c r="CS17" i="11"/>
  <c r="CT61" i="14"/>
  <c r="CT17" i="11"/>
  <c r="CU61" i="14"/>
  <c r="CU17" i="11"/>
  <c r="CV61" i="14"/>
  <c r="CV17" i="11"/>
  <c r="CW61" i="14"/>
  <c r="CW17" i="11"/>
  <c r="CX61" i="14"/>
  <c r="CX17" i="11"/>
  <c r="CY61" i="14"/>
  <c r="CY17" i="11"/>
  <c r="CZ61" i="14"/>
  <c r="CZ17" i="11"/>
  <c r="DA61" i="14"/>
  <c r="DA17" i="11"/>
  <c r="AH136" i="14"/>
  <c r="AH137" i="14"/>
  <c r="AH138" i="14"/>
  <c r="AH139" i="14"/>
  <c r="AH140" i="14"/>
  <c r="AH141" i="14"/>
  <c r="Z135" i="14"/>
  <c r="AH135" i="14"/>
  <c r="DB61" i="14"/>
  <c r="DB17" i="11"/>
  <c r="DC61" i="14"/>
  <c r="DC17" i="11"/>
  <c r="DD61" i="14"/>
  <c r="DD17" i="11"/>
  <c r="DE61" i="14"/>
  <c r="DE17" i="11"/>
  <c r="DF61" i="14"/>
  <c r="DF17" i="11"/>
  <c r="DG61" i="14"/>
  <c r="DG17" i="11"/>
  <c r="DH61" i="14"/>
  <c r="DH17" i="11"/>
  <c r="AH143" i="14"/>
  <c r="AH144" i="14"/>
  <c r="AH145" i="14"/>
  <c r="AH146" i="14"/>
  <c r="AH147" i="14"/>
  <c r="AH148" i="14"/>
  <c r="AH149" i="14"/>
  <c r="AH150" i="14"/>
  <c r="Z142" i="14"/>
  <c r="AH142" i="14"/>
  <c r="DI61" i="14"/>
  <c r="DI17" i="11"/>
  <c r="DJ61" i="14"/>
  <c r="DJ17" i="11"/>
  <c r="DK61" i="14"/>
  <c r="DK17" i="11"/>
  <c r="DL61" i="14"/>
  <c r="DL17" i="11"/>
  <c r="DM61" i="14"/>
  <c r="DM17" i="11"/>
  <c r="DN61" i="14"/>
  <c r="DN17" i="11"/>
  <c r="DO61" i="14"/>
  <c r="DO17" i="11"/>
  <c r="DP61" i="14"/>
  <c r="DP17" i="11"/>
  <c r="DQ61" i="14"/>
  <c r="DQ17" i="11"/>
  <c r="AH152" i="14"/>
  <c r="AH153" i="14"/>
  <c r="AH154" i="14"/>
  <c r="AH155" i="14"/>
  <c r="AH156" i="14"/>
  <c r="AH157" i="14"/>
  <c r="Z151" i="14"/>
  <c r="AH151" i="14"/>
  <c r="DR61" i="14"/>
  <c r="DR17" i="11"/>
  <c r="DS61" i="14"/>
  <c r="DS17" i="11"/>
  <c r="DT61" i="14"/>
  <c r="DT17" i="11"/>
  <c r="DU61" i="14"/>
  <c r="DU17" i="11"/>
  <c r="DV61" i="14"/>
  <c r="DV17" i="11"/>
  <c r="DW61" i="14"/>
  <c r="DW17" i="11"/>
  <c r="DX61" i="14"/>
  <c r="DX17" i="11"/>
  <c r="AH159" i="14"/>
  <c r="AH160" i="14"/>
  <c r="AH161" i="14"/>
  <c r="AH162" i="14"/>
  <c r="AH163" i="14"/>
  <c r="AH164" i="14"/>
  <c r="AH165" i="14"/>
  <c r="AH166" i="14"/>
  <c r="Z158" i="14"/>
  <c r="AH158" i="14"/>
  <c r="DY61" i="14"/>
  <c r="DY17" i="11"/>
  <c r="DZ61" i="14"/>
  <c r="DZ17" i="11"/>
  <c r="EA61" i="14"/>
  <c r="EA17" i="11"/>
  <c r="EB61" i="14"/>
  <c r="EB17" i="11"/>
  <c r="EC61" i="14"/>
  <c r="EC17" i="11"/>
  <c r="ED61" i="14"/>
  <c r="ED17" i="11"/>
  <c r="EE61" i="14"/>
  <c r="EE17" i="11"/>
  <c r="EF61" i="14"/>
  <c r="EF17" i="11"/>
  <c r="EG61" i="14"/>
  <c r="EG17" i="11"/>
  <c r="AH168" i="14"/>
  <c r="AH169" i="14"/>
  <c r="AH170" i="14"/>
  <c r="AH171" i="14"/>
  <c r="AH172" i="14"/>
  <c r="AH173" i="14"/>
  <c r="Z167" i="14"/>
  <c r="AH167" i="14"/>
  <c r="EH61" i="14"/>
  <c r="EH17" i="11"/>
  <c r="EI61" i="14"/>
  <c r="EI17" i="11"/>
  <c r="EJ61" i="14"/>
  <c r="EJ17" i="11"/>
  <c r="EK61" i="14"/>
  <c r="EK17" i="11"/>
  <c r="EL61" i="14"/>
  <c r="EL17" i="11"/>
  <c r="EM61" i="14"/>
  <c r="EM17" i="11"/>
  <c r="EN61" i="14"/>
  <c r="EN17" i="11"/>
  <c r="AH176" i="14"/>
  <c r="EQ61" i="14"/>
  <c r="EQ17" i="11"/>
  <c r="AH177" i="14"/>
  <c r="ER61" i="14"/>
  <c r="ER17" i="11"/>
  <c r="ES61" i="14"/>
  <c r="ES17" i="11"/>
  <c r="H210" i="14"/>
  <c r="H211" i="14"/>
  <c r="H212" i="14"/>
  <c r="H213" i="14"/>
  <c r="H214" i="14"/>
  <c r="H215" i="14"/>
  <c r="H216" i="14"/>
  <c r="H217" i="14"/>
  <c r="H218" i="14"/>
  <c r="H219" i="14"/>
  <c r="H220" i="14"/>
  <c r="H221" i="14"/>
  <c r="H222" i="14"/>
  <c r="H223" i="14"/>
  <c r="H224" i="14"/>
  <c r="H209" i="14"/>
  <c r="ET61" i="14"/>
  <c r="ET17" i="11"/>
  <c r="J209" i="14"/>
  <c r="EU61" i="14"/>
  <c r="EU17" i="11"/>
  <c r="L209" i="14"/>
  <c r="EV61" i="14"/>
  <c r="EV17" i="11"/>
  <c r="N209" i="14"/>
  <c r="EW61" i="14"/>
  <c r="EW17" i="11"/>
  <c r="P209" i="14"/>
  <c r="EX61" i="14"/>
  <c r="EX17" i="11"/>
  <c r="R209" i="14"/>
  <c r="EY61" i="14"/>
  <c r="EY17" i="11"/>
  <c r="T209" i="14"/>
  <c r="EZ61" i="14"/>
  <c r="EZ17" i="11"/>
  <c r="V209" i="14"/>
  <c r="FA61" i="14"/>
  <c r="FA17" i="11"/>
  <c r="X209" i="14"/>
  <c r="FB61" i="14"/>
  <c r="FB17" i="11"/>
  <c r="Z209" i="14"/>
  <c r="FC61" i="14"/>
  <c r="FC17" i="11"/>
  <c r="AB209" i="14"/>
  <c r="FD61" i="14"/>
  <c r="FD17" i="11"/>
  <c r="AC209" i="14"/>
  <c r="FE61" i="14"/>
  <c r="FE17" i="11"/>
  <c r="AD209" i="14"/>
  <c r="FF61" i="14"/>
  <c r="FF17" i="11"/>
  <c r="AE209" i="14"/>
  <c r="FG61" i="14"/>
  <c r="FG17" i="11"/>
  <c r="AF209" i="14"/>
  <c r="FH61" i="14"/>
  <c r="FH17" i="11"/>
  <c r="AG209" i="14"/>
  <c r="FI61" i="14"/>
  <c r="FI17" i="11"/>
  <c r="AH209" i="14"/>
  <c r="FJ61" i="14"/>
  <c r="FJ17" i="11"/>
  <c r="G272" i="14"/>
  <c r="G271" i="14"/>
  <c r="G270" i="14"/>
  <c r="G269" i="14"/>
  <c r="G268" i="14"/>
  <c r="G267" i="14"/>
  <c r="G265" i="14"/>
  <c r="G264" i="14"/>
  <c r="G263" i="14"/>
  <c r="G262" i="14"/>
  <c r="G261" i="14"/>
  <c r="G260" i="14"/>
  <c r="G259" i="14"/>
  <c r="C259" i="14"/>
  <c r="G258" i="14"/>
  <c r="C258" i="14"/>
  <c r="C257" i="14"/>
  <c r="G256" i="14"/>
  <c r="G255" i="14"/>
  <c r="C255" i="14"/>
  <c r="G254" i="14"/>
  <c r="C254" i="14"/>
  <c r="G253" i="14"/>
  <c r="C253" i="14"/>
  <c r="G252" i="14"/>
  <c r="C252" i="14"/>
  <c r="G251" i="14"/>
  <c r="C251" i="14"/>
  <c r="C250" i="14"/>
  <c r="G249" i="14"/>
  <c r="G248" i="14"/>
  <c r="C248" i="14"/>
  <c r="G247" i="14"/>
  <c r="C247" i="14"/>
  <c r="G246" i="14"/>
  <c r="C246" i="14"/>
  <c r="G245" i="14"/>
  <c r="C245" i="14"/>
  <c r="G244" i="14"/>
  <c r="C244" i="14"/>
  <c r="G243" i="14"/>
  <c r="C243" i="14"/>
  <c r="G242" i="14"/>
  <c r="C242" i="14"/>
  <c r="G241" i="14"/>
  <c r="C241" i="14"/>
  <c r="X179" i="14"/>
  <c r="C180" i="14"/>
  <c r="C179" i="14"/>
  <c r="D259" i="14"/>
  <c r="D258" i="14"/>
  <c r="AH175" i="14"/>
  <c r="D257" i="14"/>
  <c r="Z174" i="14"/>
  <c r="AB174" i="14"/>
  <c r="B269" i="14"/>
  <c r="D255" i="14"/>
  <c r="D254" i="14"/>
  <c r="D253" i="14"/>
  <c r="D252" i="14"/>
  <c r="D251" i="14"/>
  <c r="D250" i="14"/>
  <c r="AF167" i="14"/>
  <c r="D268" i="14"/>
  <c r="D248" i="14"/>
  <c r="D247" i="14"/>
  <c r="D246" i="14"/>
  <c r="D245" i="14"/>
  <c r="D244" i="14"/>
  <c r="D243" i="14"/>
  <c r="D242" i="14"/>
  <c r="D241" i="14"/>
  <c r="AB158" i="14"/>
  <c r="B267" i="14"/>
  <c r="H272" i="14"/>
  <c r="H271" i="14"/>
  <c r="H270" i="14"/>
  <c r="H269" i="14"/>
  <c r="H268" i="14"/>
  <c r="H267" i="14"/>
  <c r="AF151" i="14"/>
  <c r="D266" i="14"/>
  <c r="H265" i="14"/>
  <c r="H264" i="14"/>
  <c r="H263" i="14"/>
  <c r="H262" i="14"/>
  <c r="H261" i="14"/>
  <c r="H260" i="14"/>
  <c r="H259" i="14"/>
  <c r="H258" i="14"/>
  <c r="AB142" i="14"/>
  <c r="B265" i="14"/>
  <c r="H256" i="14"/>
  <c r="H255" i="14"/>
  <c r="H254" i="14"/>
  <c r="H253" i="14"/>
  <c r="H252" i="14"/>
  <c r="H251" i="14"/>
  <c r="AF135" i="14"/>
  <c r="D264" i="14"/>
  <c r="H249" i="14"/>
  <c r="H248" i="14"/>
  <c r="H247" i="14"/>
  <c r="H246" i="14"/>
  <c r="H245" i="14"/>
  <c r="H244" i="14"/>
  <c r="H243" i="14"/>
  <c r="H242" i="14"/>
  <c r="H241" i="14"/>
  <c r="AD125" i="14"/>
  <c r="C263" i="14"/>
  <c r="AB125" i="14"/>
  <c r="B263" i="14"/>
  <c r="D95" i="14"/>
  <c r="AM61" i="14"/>
  <c r="AM17" i="11"/>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AB61" i="14"/>
  <c r="AB17" i="11"/>
  <c r="G61" i="14"/>
  <c r="AM60" i="14"/>
  <c r="W29" i="14"/>
  <c r="V29" i="14"/>
  <c r="U29" i="14"/>
  <c r="AC8" i="14"/>
  <c r="AA7" i="14"/>
  <c r="AB6" i="14"/>
  <c r="AA6" i="14"/>
  <c r="AB5" i="14"/>
  <c r="AA5" i="14"/>
  <c r="A15" i="11"/>
  <c r="T29" i="14"/>
  <c r="AH174" i="14"/>
  <c r="EO61" i="14"/>
  <c r="EO17" i="11"/>
  <c r="A262" i="14"/>
  <c r="G17" i="11"/>
  <c r="E265" i="14"/>
  <c r="E263" i="14"/>
  <c r="E267" i="14"/>
  <c r="EP61" i="14"/>
  <c r="EP17" i="11"/>
  <c r="A94" i="14"/>
  <c r="Z124" i="14"/>
  <c r="AF125" i="14"/>
  <c r="D263" i="14"/>
  <c r="AB135" i="14"/>
  <c r="B264" i="14"/>
  <c r="AD142" i="14"/>
  <c r="C265" i="14"/>
  <c r="AB151" i="14"/>
  <c r="B266" i="14"/>
  <c r="AD158" i="14"/>
  <c r="C267" i="14"/>
  <c r="AB167" i="14"/>
  <c r="B268" i="14"/>
  <c r="AD174" i="14"/>
  <c r="C269" i="14"/>
  <c r="AB7" i="14"/>
  <c r="AB8" i="14"/>
  <c r="A61" i="14"/>
  <c r="A17" i="11"/>
  <c r="A62" i="14"/>
  <c r="AD135" i="14"/>
  <c r="C264" i="14"/>
  <c r="AF142" i="14"/>
  <c r="D265" i="14"/>
  <c r="AD151" i="14"/>
  <c r="C266" i="14"/>
  <c r="AF158" i="14"/>
  <c r="D267" i="14"/>
  <c r="AD167" i="14"/>
  <c r="C268" i="14"/>
  <c r="AF174" i="14"/>
  <c r="D269" i="14"/>
  <c r="AI95" i="1"/>
  <c r="AH95" i="1"/>
  <c r="AG95" i="1"/>
  <c r="AF95" i="1"/>
  <c r="W95" i="1"/>
  <c r="V95" i="1"/>
  <c r="U95" i="1"/>
  <c r="T95" i="1"/>
  <c r="S95" i="1"/>
  <c r="D95" i="1"/>
  <c r="C95" i="1"/>
  <c r="G61" i="1"/>
  <c r="A94" i="1"/>
  <c r="AI95" i="2"/>
  <c r="AH95" i="2"/>
  <c r="AG95" i="2"/>
  <c r="AF95" i="2"/>
  <c r="W95" i="2"/>
  <c r="V95" i="2"/>
  <c r="U95" i="2"/>
  <c r="T95" i="2"/>
  <c r="S95" i="2"/>
  <c r="D95" i="2"/>
  <c r="C95" i="2"/>
  <c r="G61" i="2"/>
  <c r="A94" i="2"/>
  <c r="AI95" i="3"/>
  <c r="AH95" i="3"/>
  <c r="AG95" i="3"/>
  <c r="AF95" i="3"/>
  <c r="W95" i="3"/>
  <c r="V95" i="3"/>
  <c r="U95" i="3"/>
  <c r="T95" i="3"/>
  <c r="S95" i="3"/>
  <c r="D95" i="3"/>
  <c r="C95" i="3"/>
  <c r="G61" i="3"/>
  <c r="A94" i="3"/>
  <c r="AI95" i="4"/>
  <c r="AH95" i="4"/>
  <c r="AG95" i="4"/>
  <c r="AF95" i="4"/>
  <c r="W95" i="4"/>
  <c r="V95" i="4"/>
  <c r="U95" i="4"/>
  <c r="T95" i="4"/>
  <c r="S95" i="4"/>
  <c r="D95" i="4"/>
  <c r="C95" i="4"/>
  <c r="G61" i="4"/>
  <c r="A94" i="4"/>
  <c r="AI95" i="5"/>
  <c r="AH95" i="5"/>
  <c r="AG95" i="5"/>
  <c r="AF95" i="5"/>
  <c r="W95" i="5"/>
  <c r="V95" i="5"/>
  <c r="U95" i="5"/>
  <c r="T95" i="5"/>
  <c r="S95" i="5"/>
  <c r="D95" i="5"/>
  <c r="C95" i="5"/>
  <c r="G61" i="5"/>
  <c r="A94" i="5"/>
  <c r="AI95" i="6"/>
  <c r="AH95" i="6"/>
  <c r="AG95" i="6"/>
  <c r="AF95" i="6"/>
  <c r="W95" i="6"/>
  <c r="V95" i="6"/>
  <c r="U95" i="6"/>
  <c r="T95" i="6"/>
  <c r="S95" i="6"/>
  <c r="D95" i="6"/>
  <c r="C95" i="6"/>
  <c r="G61" i="6"/>
  <c r="A94" i="6"/>
  <c r="AI95" i="7"/>
  <c r="AH95" i="7"/>
  <c r="AG95" i="7"/>
  <c r="AF95" i="7"/>
  <c r="W95" i="7"/>
  <c r="V95" i="7"/>
  <c r="U95" i="7"/>
  <c r="T95" i="7"/>
  <c r="S95" i="7"/>
  <c r="D95" i="7"/>
  <c r="C95" i="7"/>
  <c r="AI95" i="8"/>
  <c r="AH95" i="8"/>
  <c r="AG95" i="8"/>
  <c r="AF95" i="8"/>
  <c r="W95" i="8"/>
  <c r="V95" i="8"/>
  <c r="U95" i="8"/>
  <c r="T95" i="8"/>
  <c r="S95" i="8"/>
  <c r="D95" i="8"/>
  <c r="C95" i="8"/>
  <c r="AI95" i="9"/>
  <c r="AH95" i="9"/>
  <c r="AG95" i="9"/>
  <c r="AF95" i="9"/>
  <c r="W95" i="9"/>
  <c r="V95" i="9"/>
  <c r="U95" i="9"/>
  <c r="T95" i="9"/>
  <c r="S95" i="9"/>
  <c r="D95" i="9"/>
  <c r="C95" i="9"/>
  <c r="E269" i="14"/>
  <c r="AD124" i="14"/>
  <c r="C262" i="14"/>
  <c r="AB124" i="14"/>
  <c r="B262" i="14"/>
  <c r="AH124" i="14"/>
  <c r="E262" i="14"/>
  <c r="AF124" i="14"/>
  <c r="D262" i="14"/>
  <c r="AH179" i="14"/>
  <c r="E264" i="14"/>
  <c r="E266" i="14"/>
  <c r="E268" i="14"/>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L63" i="8"/>
  <c r="AI61" i="8"/>
  <c r="AH61" i="8"/>
  <c r="AG61" i="8"/>
  <c r="AF61" i="8"/>
  <c r="AB61" i="8"/>
  <c r="AA61" i="8"/>
  <c r="Z61" i="8"/>
  <c r="Y61" i="8"/>
  <c r="X61" i="8"/>
  <c r="W61" i="8"/>
  <c r="V61" i="8"/>
  <c r="U61" i="8"/>
  <c r="T61" i="8"/>
  <c r="S61" i="8"/>
  <c r="R61" i="8"/>
  <c r="Q61" i="8"/>
  <c r="P61" i="8"/>
  <c r="O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61" i="8"/>
  <c r="M61" i="8"/>
  <c r="L61" i="8"/>
  <c r="K61" i="8"/>
  <c r="J61" i="8"/>
  <c r="I61" i="8"/>
  <c r="H61" i="8"/>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L63" i="7"/>
  <c r="AI61" i="7"/>
  <c r="AH61" i="7"/>
  <c r="AG61" i="7"/>
  <c r="AF61" i="7"/>
  <c r="AB61" i="7"/>
  <c r="AA61" i="7"/>
  <c r="Z61" i="7"/>
  <c r="Y61" i="7"/>
  <c r="X61" i="7"/>
  <c r="W61" i="7"/>
  <c r="V61" i="7"/>
  <c r="U61" i="7"/>
  <c r="T61" i="7"/>
  <c r="S61" i="7"/>
  <c r="R61" i="7"/>
  <c r="Q61" i="7"/>
  <c r="P61" i="7"/>
  <c r="O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61" i="7"/>
  <c r="M61" i="7"/>
  <c r="L61" i="7"/>
  <c r="K61" i="7"/>
  <c r="J61" i="7"/>
  <c r="I61" i="7"/>
  <c r="H61" i="7"/>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L63" i="6"/>
  <c r="AI61" i="6"/>
  <c r="AH61" i="6"/>
  <c r="AG61" i="6"/>
  <c r="AF61" i="6"/>
  <c r="AB61" i="6"/>
  <c r="AA61" i="6"/>
  <c r="Z61" i="6"/>
  <c r="Y61" i="6"/>
  <c r="X61" i="6"/>
  <c r="W61" i="6"/>
  <c r="V61" i="6"/>
  <c r="U61" i="6"/>
  <c r="T61" i="6"/>
  <c r="S61" i="6"/>
  <c r="R61" i="6"/>
  <c r="Q61" i="6"/>
  <c r="P61" i="6"/>
  <c r="O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61" i="6"/>
  <c r="M61" i="6"/>
  <c r="L61" i="6"/>
  <c r="K61" i="6"/>
  <c r="J61" i="6"/>
  <c r="I61" i="6"/>
  <c r="H61" i="6"/>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L63" i="5"/>
  <c r="AI61" i="5"/>
  <c r="AH61" i="5"/>
  <c r="AG61" i="5"/>
  <c r="AF61" i="5"/>
  <c r="AB61" i="5"/>
  <c r="AA61" i="5"/>
  <c r="Z61" i="5"/>
  <c r="Y61" i="5"/>
  <c r="X61" i="5"/>
  <c r="W61" i="5"/>
  <c r="V61" i="5"/>
  <c r="U61" i="5"/>
  <c r="T61" i="5"/>
  <c r="S61" i="5"/>
  <c r="R61" i="5"/>
  <c r="Q61" i="5"/>
  <c r="P61" i="5"/>
  <c r="O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61" i="5"/>
  <c r="M61" i="5"/>
  <c r="L61" i="5"/>
  <c r="K61" i="5"/>
  <c r="J61" i="5"/>
  <c r="I61" i="5"/>
  <c r="H61" i="5"/>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L63" i="4"/>
  <c r="AI61" i="4"/>
  <c r="AH61" i="4"/>
  <c r="AG61" i="4"/>
  <c r="AF61" i="4"/>
  <c r="AB61" i="4"/>
  <c r="AA61" i="4"/>
  <c r="Z61" i="4"/>
  <c r="Y61" i="4"/>
  <c r="X61" i="4"/>
  <c r="W61" i="4"/>
  <c r="V61" i="4"/>
  <c r="U61" i="4"/>
  <c r="T61" i="4"/>
  <c r="S61" i="4"/>
  <c r="R61" i="4"/>
  <c r="Q61" i="4"/>
  <c r="P61" i="4"/>
  <c r="O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61" i="4"/>
  <c r="M61" i="4"/>
  <c r="L61" i="4"/>
  <c r="K61" i="4"/>
  <c r="J61" i="4"/>
  <c r="I61" i="4"/>
  <c r="H61" i="4"/>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L63" i="3"/>
  <c r="AI61" i="3"/>
  <c r="AH61" i="3"/>
  <c r="AG61" i="3"/>
  <c r="AF61" i="3"/>
  <c r="AB61" i="3"/>
  <c r="AA61" i="3"/>
  <c r="Z61" i="3"/>
  <c r="Y61" i="3"/>
  <c r="X61" i="3"/>
  <c r="W61" i="3"/>
  <c r="V61" i="3"/>
  <c r="U61" i="3"/>
  <c r="T61" i="3"/>
  <c r="S61" i="3"/>
  <c r="R61" i="3"/>
  <c r="Q61" i="3"/>
  <c r="P61" i="3"/>
  <c r="O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61" i="3"/>
  <c r="M61" i="3"/>
  <c r="L61" i="3"/>
  <c r="K61" i="3"/>
  <c r="J61" i="3"/>
  <c r="I61" i="3"/>
  <c r="H61" i="3"/>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L63" i="2"/>
  <c r="AI61" i="2"/>
  <c r="AH61" i="2"/>
  <c r="AG61" i="2"/>
  <c r="AF61" i="2"/>
  <c r="AB61" i="2"/>
  <c r="AA61" i="2"/>
  <c r="Z61" i="2"/>
  <c r="Y61" i="2"/>
  <c r="X61" i="2"/>
  <c r="W61" i="2"/>
  <c r="V61" i="2"/>
  <c r="U61" i="2"/>
  <c r="T61" i="2"/>
  <c r="S61" i="2"/>
  <c r="R61" i="2"/>
  <c r="Q61" i="2"/>
  <c r="P61" i="2"/>
  <c r="O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61" i="2"/>
  <c r="M61" i="2"/>
  <c r="L61" i="2"/>
  <c r="K61" i="2"/>
  <c r="J61" i="2"/>
  <c r="I61" i="2"/>
  <c r="H61" i="2"/>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L63" i="1"/>
  <c r="AI61" i="1"/>
  <c r="AH61" i="1"/>
  <c r="AG61" i="1"/>
  <c r="AF61" i="1"/>
  <c r="AB61" i="1"/>
  <c r="AA61" i="1"/>
  <c r="Z61" i="1"/>
  <c r="Y61" i="1"/>
  <c r="X61" i="1"/>
  <c r="W61" i="1"/>
  <c r="V61" i="1"/>
  <c r="U61" i="1"/>
  <c r="T61" i="1"/>
  <c r="S61" i="1"/>
  <c r="R61" i="1"/>
  <c r="Q61" i="1"/>
  <c r="P61" i="1"/>
  <c r="O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61" i="1"/>
  <c r="M61" i="1"/>
  <c r="L61" i="1"/>
  <c r="K61" i="1"/>
  <c r="J61" i="1"/>
  <c r="I61" i="1"/>
  <c r="H61" i="1"/>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L63" i="9"/>
  <c r="AI61" i="9"/>
  <c r="AH61" i="9"/>
  <c r="AG61" i="9"/>
  <c r="AF61" i="9"/>
  <c r="AB61" i="9"/>
  <c r="AA61" i="9"/>
  <c r="Z61" i="9"/>
  <c r="Y61" i="9"/>
  <c r="X61" i="9"/>
  <c r="W61" i="9"/>
  <c r="V61" i="9"/>
  <c r="U61" i="9"/>
  <c r="T61" i="9"/>
  <c r="S61" i="9"/>
  <c r="R61" i="9"/>
  <c r="Q61" i="9"/>
  <c r="P61" i="9"/>
  <c r="O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61" i="9"/>
  <c r="M61" i="9"/>
  <c r="L61" i="9"/>
  <c r="K61" i="9"/>
  <c r="J61" i="9"/>
  <c r="I61" i="9"/>
  <c r="H61" i="9"/>
  <c r="A1" i="11"/>
  <c r="B1" i="11"/>
  <c r="A2" i="11"/>
  <c r="B2" i="11"/>
  <c r="A3" i="11"/>
  <c r="B3" i="11"/>
  <c r="H210" i="6"/>
  <c r="H211" i="6"/>
  <c r="H212" i="6"/>
  <c r="H213" i="6"/>
  <c r="H214" i="6"/>
  <c r="H215" i="6"/>
  <c r="H216" i="6"/>
  <c r="H217" i="6"/>
  <c r="H218" i="6"/>
  <c r="H219" i="6"/>
  <c r="H220" i="6"/>
  <c r="H221" i="6"/>
  <c r="H222" i="6"/>
  <c r="H223" i="6"/>
  <c r="H224" i="6"/>
  <c r="H209" i="6"/>
  <c r="ET61" i="6"/>
  <c r="EZ21" i="11"/>
  <c r="J209" i="6"/>
  <c r="EU61" i="6"/>
  <c r="FA21" i="11"/>
  <c r="L209" i="6"/>
  <c r="EV61" i="6"/>
  <c r="FB21" i="11"/>
  <c r="N209" i="6"/>
  <c r="EW61" i="6"/>
  <c r="FC21" i="11"/>
  <c r="P209" i="6"/>
  <c r="EX61" i="6"/>
  <c r="FD21" i="11"/>
  <c r="R209" i="6"/>
  <c r="EY61" i="6"/>
  <c r="FE21" i="11"/>
  <c r="T209" i="6"/>
  <c r="EZ61" i="6"/>
  <c r="FF21" i="11"/>
  <c r="V209" i="6"/>
  <c r="FA61" i="6"/>
  <c r="FG21" i="11"/>
  <c r="X209" i="6"/>
  <c r="FB61" i="6"/>
  <c r="FH21" i="11"/>
  <c r="Z209" i="6"/>
  <c r="FC61" i="6"/>
  <c r="FI21" i="11"/>
  <c r="AB209" i="6"/>
  <c r="FD61" i="6"/>
  <c r="FJ21" i="11"/>
  <c r="AC209" i="6"/>
  <c r="FE61" i="6"/>
  <c r="FK21" i="11"/>
  <c r="AD209" i="6"/>
  <c r="FF61" i="6"/>
  <c r="FL21" i="11"/>
  <c r="AE209" i="6"/>
  <c r="FG61" i="6"/>
  <c r="FM21" i="11"/>
  <c r="AF209" i="6"/>
  <c r="FH61" i="6"/>
  <c r="FN21" i="11"/>
  <c r="AG209" i="6"/>
  <c r="FI61" i="6"/>
  <c r="FO21" i="11"/>
  <c r="AH209" i="6"/>
  <c r="FJ61" i="6"/>
  <c r="FP21" i="11"/>
  <c r="H210" i="5"/>
  <c r="H211" i="5"/>
  <c r="H212" i="5"/>
  <c r="H213" i="5"/>
  <c r="H214" i="5"/>
  <c r="H215" i="5"/>
  <c r="H216" i="5"/>
  <c r="H217" i="5"/>
  <c r="H218" i="5"/>
  <c r="H219" i="5"/>
  <c r="H220" i="5"/>
  <c r="H221" i="5"/>
  <c r="H222" i="5"/>
  <c r="H223" i="5"/>
  <c r="H224" i="5"/>
  <c r="H209" i="5"/>
  <c r="ET61" i="5"/>
  <c r="EZ22" i="11"/>
  <c r="J209" i="5"/>
  <c r="EU61" i="5"/>
  <c r="FA22" i="11"/>
  <c r="L209" i="5"/>
  <c r="EV61" i="5"/>
  <c r="FB22" i="11"/>
  <c r="N209" i="5"/>
  <c r="EW61" i="5"/>
  <c r="FC22" i="11"/>
  <c r="P209" i="5"/>
  <c r="EX61" i="5"/>
  <c r="FD22" i="11"/>
  <c r="R209" i="5"/>
  <c r="EY61" i="5"/>
  <c r="FE22" i="11"/>
  <c r="T209" i="5"/>
  <c r="EZ61" i="5"/>
  <c r="FF22" i="11"/>
  <c r="V209" i="5"/>
  <c r="FA61" i="5"/>
  <c r="FG22" i="11"/>
  <c r="X209" i="5"/>
  <c r="FB61" i="5"/>
  <c r="FH22" i="11"/>
  <c r="Z209" i="5"/>
  <c r="FC61" i="5"/>
  <c r="FI22" i="11"/>
  <c r="AB209" i="5"/>
  <c r="FD61" i="5"/>
  <c r="FJ22" i="11"/>
  <c r="AC209" i="5"/>
  <c r="FE61" i="5"/>
  <c r="FK22" i="11"/>
  <c r="AD209" i="5"/>
  <c r="FF61" i="5"/>
  <c r="FL22" i="11"/>
  <c r="AE209" i="5"/>
  <c r="FG61" i="5"/>
  <c r="FM22" i="11"/>
  <c r="AF209" i="5"/>
  <c r="FH61" i="5"/>
  <c r="FN22" i="11"/>
  <c r="AG209" i="5"/>
  <c r="FI61" i="5"/>
  <c r="FO22" i="11"/>
  <c r="AH209" i="5"/>
  <c r="FJ61" i="5"/>
  <c r="FP22" i="11"/>
  <c r="H210" i="4"/>
  <c r="H211" i="4"/>
  <c r="H212" i="4"/>
  <c r="H213" i="4"/>
  <c r="H214" i="4"/>
  <c r="H215" i="4"/>
  <c r="H216" i="4"/>
  <c r="H217" i="4"/>
  <c r="H218" i="4"/>
  <c r="H219" i="4"/>
  <c r="H220" i="4"/>
  <c r="H221" i="4"/>
  <c r="H222" i="4"/>
  <c r="H223" i="4"/>
  <c r="H224" i="4"/>
  <c r="H209" i="4"/>
  <c r="ET61" i="4"/>
  <c r="EZ23" i="11"/>
  <c r="J209" i="4"/>
  <c r="EU61" i="4"/>
  <c r="FA23" i="11"/>
  <c r="L209" i="4"/>
  <c r="EV61" i="4"/>
  <c r="FB23" i="11"/>
  <c r="N209" i="4"/>
  <c r="EW61" i="4"/>
  <c r="FC23" i="11"/>
  <c r="P209" i="4"/>
  <c r="EX61" i="4"/>
  <c r="FD23" i="11"/>
  <c r="R209" i="4"/>
  <c r="EY61" i="4"/>
  <c r="FE23" i="11"/>
  <c r="T209" i="4"/>
  <c r="EZ61" i="4"/>
  <c r="FF23" i="11"/>
  <c r="V209" i="4"/>
  <c r="FA61" i="4"/>
  <c r="FG23" i="11"/>
  <c r="X209" i="4"/>
  <c r="FB61" i="4"/>
  <c r="FH23" i="11"/>
  <c r="Z209" i="4"/>
  <c r="FC61" i="4"/>
  <c r="FI23" i="11"/>
  <c r="AB209" i="4"/>
  <c r="FD61" i="4"/>
  <c r="FJ23" i="11"/>
  <c r="AC209" i="4"/>
  <c r="FE61" i="4"/>
  <c r="FK23" i="11"/>
  <c r="AD209" i="4"/>
  <c r="FF61" i="4"/>
  <c r="FL23" i="11"/>
  <c r="AE209" i="4"/>
  <c r="FG61" i="4"/>
  <c r="FM23" i="11"/>
  <c r="AF209" i="4"/>
  <c r="FH61" i="4"/>
  <c r="FN23" i="11"/>
  <c r="AG209" i="4"/>
  <c r="FI61" i="4"/>
  <c r="FO23" i="11"/>
  <c r="AH209" i="4"/>
  <c r="FJ61" i="4"/>
  <c r="FP23" i="11"/>
  <c r="H210" i="3"/>
  <c r="H211" i="3"/>
  <c r="H212" i="3"/>
  <c r="H213" i="3"/>
  <c r="H214" i="3"/>
  <c r="H215" i="3"/>
  <c r="H216" i="3"/>
  <c r="H217" i="3"/>
  <c r="H218" i="3"/>
  <c r="H219" i="3"/>
  <c r="H220" i="3"/>
  <c r="H221" i="3"/>
  <c r="H222" i="3"/>
  <c r="H223" i="3"/>
  <c r="H224" i="3"/>
  <c r="H209" i="3"/>
  <c r="ET61" i="3"/>
  <c r="EZ24" i="11"/>
  <c r="J209" i="3"/>
  <c r="EU61" i="3"/>
  <c r="FA24" i="11"/>
  <c r="L209" i="3"/>
  <c r="EV61" i="3"/>
  <c r="FB24" i="11"/>
  <c r="N209" i="3"/>
  <c r="EW61" i="3"/>
  <c r="FC24" i="11"/>
  <c r="P209" i="3"/>
  <c r="EX61" i="3"/>
  <c r="FD24" i="11"/>
  <c r="R209" i="3"/>
  <c r="EY61" i="3"/>
  <c r="FE24" i="11"/>
  <c r="T209" i="3"/>
  <c r="EZ61" i="3"/>
  <c r="FF24" i="11"/>
  <c r="V209" i="3"/>
  <c r="FA61" i="3"/>
  <c r="FG24" i="11"/>
  <c r="X209" i="3"/>
  <c r="FB61" i="3"/>
  <c r="FH24" i="11"/>
  <c r="Z209" i="3"/>
  <c r="FC61" i="3"/>
  <c r="FI24" i="11"/>
  <c r="AB209" i="3"/>
  <c r="FD61" i="3"/>
  <c r="FJ24" i="11"/>
  <c r="AC209" i="3"/>
  <c r="FE61" i="3"/>
  <c r="FK24" i="11"/>
  <c r="AD209" i="3"/>
  <c r="FF61" i="3"/>
  <c r="FL24" i="11"/>
  <c r="AE209" i="3"/>
  <c r="FG61" i="3"/>
  <c r="FM24" i="11"/>
  <c r="AF209" i="3"/>
  <c r="FH61" i="3"/>
  <c r="FN24" i="11"/>
  <c r="AG209" i="3"/>
  <c r="FI61" i="3"/>
  <c r="FO24" i="11"/>
  <c r="AH209" i="3"/>
  <c r="FJ61" i="3"/>
  <c r="FP24" i="11"/>
  <c r="H210" i="2"/>
  <c r="H211" i="2"/>
  <c r="H212" i="2"/>
  <c r="H213" i="2"/>
  <c r="H214" i="2"/>
  <c r="H215" i="2"/>
  <c r="H216" i="2"/>
  <c r="H217" i="2"/>
  <c r="H218" i="2"/>
  <c r="H219" i="2"/>
  <c r="H220" i="2"/>
  <c r="H221" i="2"/>
  <c r="H222" i="2"/>
  <c r="H223" i="2"/>
  <c r="H224" i="2"/>
  <c r="H209" i="2"/>
  <c r="ET61" i="2"/>
  <c r="EZ25" i="11"/>
  <c r="J209" i="2"/>
  <c r="EU61" i="2"/>
  <c r="FA25" i="11"/>
  <c r="L209" i="2"/>
  <c r="EV61" i="2"/>
  <c r="FB25" i="11"/>
  <c r="N209" i="2"/>
  <c r="EW61" i="2"/>
  <c r="FC25" i="11"/>
  <c r="P209" i="2"/>
  <c r="EX61" i="2"/>
  <c r="FD25" i="11"/>
  <c r="R209" i="2"/>
  <c r="EY61" i="2"/>
  <c r="FE25" i="11"/>
  <c r="T209" i="2"/>
  <c r="EZ61" i="2"/>
  <c r="FF25" i="11"/>
  <c r="V209" i="2"/>
  <c r="FA61" i="2"/>
  <c r="FG25" i="11"/>
  <c r="X209" i="2"/>
  <c r="FB61" i="2"/>
  <c r="FH25" i="11"/>
  <c r="Z209" i="2"/>
  <c r="FC61" i="2"/>
  <c r="FI25" i="11"/>
  <c r="AB209" i="2"/>
  <c r="FD61" i="2"/>
  <c r="FJ25" i="11"/>
  <c r="AC209" i="2"/>
  <c r="FE61" i="2"/>
  <c r="FK25" i="11"/>
  <c r="AD209" i="2"/>
  <c r="FF61" i="2"/>
  <c r="FL25" i="11"/>
  <c r="AE209" i="2"/>
  <c r="FG61" i="2"/>
  <c r="FM25" i="11"/>
  <c r="AF209" i="2"/>
  <c r="FH61" i="2"/>
  <c r="FN25" i="11"/>
  <c r="AG209" i="2"/>
  <c r="FI61" i="2"/>
  <c r="FO25" i="11"/>
  <c r="AH209" i="2"/>
  <c r="FJ61" i="2"/>
  <c r="FP25" i="11"/>
  <c r="H210" i="1"/>
  <c r="H211" i="1"/>
  <c r="H212" i="1"/>
  <c r="H213" i="1"/>
  <c r="H214" i="1"/>
  <c r="H215" i="1"/>
  <c r="H216" i="1"/>
  <c r="H217" i="1"/>
  <c r="H218" i="1"/>
  <c r="H219" i="1"/>
  <c r="H220" i="1"/>
  <c r="H221" i="1"/>
  <c r="H222" i="1"/>
  <c r="H223" i="1"/>
  <c r="H224" i="1"/>
  <c r="H209" i="1"/>
  <c r="ET61" i="1"/>
  <c r="EZ26" i="11"/>
  <c r="J209" i="1"/>
  <c r="EU61" i="1"/>
  <c r="FA26" i="11"/>
  <c r="L209" i="1"/>
  <c r="EV61" i="1"/>
  <c r="FB26" i="11"/>
  <c r="N209" i="1"/>
  <c r="EW61" i="1"/>
  <c r="FC26" i="11"/>
  <c r="P209" i="1"/>
  <c r="EX61" i="1"/>
  <c r="FD26" i="11"/>
  <c r="R209" i="1"/>
  <c r="EY61" i="1"/>
  <c r="FE26" i="11"/>
  <c r="T209" i="1"/>
  <c r="EZ61" i="1"/>
  <c r="FF26" i="11"/>
  <c r="V209" i="1"/>
  <c r="FA61" i="1"/>
  <c r="FG26" i="11"/>
  <c r="X209" i="1"/>
  <c r="FB61" i="1"/>
  <c r="FH26" i="11"/>
  <c r="Z209" i="1"/>
  <c r="FC61" i="1"/>
  <c r="FI26" i="11"/>
  <c r="AB209" i="1"/>
  <c r="FD61" i="1"/>
  <c r="FJ26" i="11"/>
  <c r="AC209" i="1"/>
  <c r="FE61" i="1"/>
  <c r="FK26" i="11"/>
  <c r="AD209" i="1"/>
  <c r="FF61" i="1"/>
  <c r="FL26" i="11"/>
  <c r="AE209" i="1"/>
  <c r="FG61" i="1"/>
  <c r="FM26" i="11"/>
  <c r="AF209" i="1"/>
  <c r="FH61" i="1"/>
  <c r="FN26" i="11"/>
  <c r="AG209" i="1"/>
  <c r="FI61" i="1"/>
  <c r="FO26" i="11"/>
  <c r="AH209" i="1"/>
  <c r="FJ61" i="1"/>
  <c r="FP26" i="11"/>
  <c r="J209" i="7"/>
  <c r="EU61" i="7"/>
  <c r="FA20" i="11"/>
  <c r="L209" i="7"/>
  <c r="EV61" i="7"/>
  <c r="FB20" i="11"/>
  <c r="N209" i="7"/>
  <c r="EW61" i="7"/>
  <c r="FC20" i="11"/>
  <c r="P209" i="7"/>
  <c r="EX61" i="7"/>
  <c r="FD20" i="11"/>
  <c r="R209" i="7"/>
  <c r="EY61" i="7"/>
  <c r="FE20" i="11"/>
  <c r="T209" i="7"/>
  <c r="EZ61" i="7"/>
  <c r="FF20" i="11"/>
  <c r="V209" i="7"/>
  <c r="FA61" i="7"/>
  <c r="FG20" i="11"/>
  <c r="X209" i="7"/>
  <c r="FB61" i="7"/>
  <c r="FH20" i="11"/>
  <c r="Z209" i="7"/>
  <c r="FC61" i="7"/>
  <c r="FI20" i="11"/>
  <c r="AB209" i="7"/>
  <c r="FD61" i="7"/>
  <c r="FJ20" i="11"/>
  <c r="AC209" i="7"/>
  <c r="FE61" i="7"/>
  <c r="FK20" i="11"/>
  <c r="AD209" i="7"/>
  <c r="FF61" i="7"/>
  <c r="FL20" i="11"/>
  <c r="AE209" i="7"/>
  <c r="FG61" i="7"/>
  <c r="FM20" i="11"/>
  <c r="AF209" i="7"/>
  <c r="FH61" i="7"/>
  <c r="FN20" i="11"/>
  <c r="AG209" i="7"/>
  <c r="FI61" i="7"/>
  <c r="FO20" i="11"/>
  <c r="H210" i="8"/>
  <c r="H211" i="8"/>
  <c r="H212" i="8"/>
  <c r="H213" i="8"/>
  <c r="H214" i="8"/>
  <c r="H215" i="8"/>
  <c r="H216" i="8"/>
  <c r="H217" i="8"/>
  <c r="H218" i="8"/>
  <c r="H219" i="8"/>
  <c r="H220" i="8"/>
  <c r="H221" i="8"/>
  <c r="H222" i="8"/>
  <c r="H223" i="8"/>
  <c r="H224" i="8"/>
  <c r="H209" i="8"/>
  <c r="ET61" i="8"/>
  <c r="EZ19" i="11"/>
  <c r="J209" i="8"/>
  <c r="EU61" i="8"/>
  <c r="FA19" i="11"/>
  <c r="L209" i="8"/>
  <c r="EV61" i="8"/>
  <c r="FB19" i="11"/>
  <c r="N209" i="8"/>
  <c r="EW61" i="8"/>
  <c r="FC19" i="11"/>
  <c r="P209" i="8"/>
  <c r="EX61" i="8"/>
  <c r="FD19" i="11"/>
  <c r="R209" i="8"/>
  <c r="EY61" i="8"/>
  <c r="FE19" i="11"/>
  <c r="T209" i="8"/>
  <c r="EZ61" i="8"/>
  <c r="FF19" i="11"/>
  <c r="V209" i="8"/>
  <c r="FA61" i="8"/>
  <c r="FG19" i="11"/>
  <c r="X209" i="8"/>
  <c r="FB61" i="8"/>
  <c r="FH19" i="11"/>
  <c r="Z209" i="8"/>
  <c r="FC61" i="8"/>
  <c r="FI19" i="11"/>
  <c r="AB209" i="8"/>
  <c r="FD61" i="8"/>
  <c r="FJ19" i="11"/>
  <c r="AC209" i="8"/>
  <c r="FE61" i="8"/>
  <c r="FK19" i="11"/>
  <c r="AD209" i="8"/>
  <c r="FF61" i="8"/>
  <c r="FL19" i="11"/>
  <c r="AE209" i="8"/>
  <c r="FG61" i="8"/>
  <c r="FM19" i="11"/>
  <c r="AF209" i="8"/>
  <c r="FH61" i="8"/>
  <c r="FN19" i="11"/>
  <c r="AG209" i="8"/>
  <c r="FI61" i="8"/>
  <c r="FO19" i="11"/>
  <c r="AH209" i="8"/>
  <c r="FJ61" i="8"/>
  <c r="FP19" i="11"/>
  <c r="H210" i="9"/>
  <c r="H211" i="9"/>
  <c r="H212" i="9"/>
  <c r="H213" i="9"/>
  <c r="H214" i="9"/>
  <c r="H215" i="9"/>
  <c r="H216" i="9"/>
  <c r="H217" i="9"/>
  <c r="H218" i="9"/>
  <c r="H219" i="9"/>
  <c r="H220" i="9"/>
  <c r="H221" i="9"/>
  <c r="H222" i="9"/>
  <c r="H223" i="9"/>
  <c r="H224" i="9"/>
  <c r="H209" i="9"/>
  <c r="ET61" i="9"/>
  <c r="EZ18" i="11"/>
  <c r="J209" i="9"/>
  <c r="EU61" i="9"/>
  <c r="FA18" i="11"/>
  <c r="L209" i="9"/>
  <c r="EV61" i="9"/>
  <c r="FB18" i="11"/>
  <c r="N209" i="9"/>
  <c r="EW61" i="9"/>
  <c r="FC18" i="11"/>
  <c r="P209" i="9"/>
  <c r="EX61" i="9"/>
  <c r="FD18" i="11"/>
  <c r="R209" i="9"/>
  <c r="EY61" i="9"/>
  <c r="FE18" i="11"/>
  <c r="T209" i="9"/>
  <c r="EZ61" i="9"/>
  <c r="FF18" i="11"/>
  <c r="V209" i="9"/>
  <c r="FA61" i="9"/>
  <c r="FG18" i="11"/>
  <c r="X209" i="9"/>
  <c r="FB61" i="9"/>
  <c r="FH18" i="11"/>
  <c r="Z209" i="9"/>
  <c r="FC61" i="9"/>
  <c r="FI18" i="11"/>
  <c r="AB209" i="9"/>
  <c r="FD61" i="9"/>
  <c r="FJ18" i="11"/>
  <c r="AC209" i="9"/>
  <c r="FE61" i="9"/>
  <c r="FK18" i="11"/>
  <c r="AD209" i="9"/>
  <c r="FF61" i="9"/>
  <c r="FL18" i="11"/>
  <c r="AE209" i="9"/>
  <c r="FG61" i="9"/>
  <c r="FM18" i="11"/>
  <c r="AF209" i="9"/>
  <c r="FH61" i="9"/>
  <c r="FN18" i="11"/>
  <c r="AG209" i="9"/>
  <c r="FI61" i="9"/>
  <c r="FO18" i="11"/>
  <c r="AH209" i="9"/>
  <c r="FJ61" i="9"/>
  <c r="FP18" i="11"/>
  <c r="ES61" i="1"/>
  <c r="ES61" i="2"/>
  <c r="ES61" i="3"/>
  <c r="ES61" i="4"/>
  <c r="ES61" i="5"/>
  <c r="ES61" i="6"/>
  <c r="ES61" i="7"/>
  <c r="ES61" i="8"/>
  <c r="ES61" i="9"/>
  <c r="FA16" i="11"/>
  <c r="FB16" i="11"/>
  <c r="FC16" i="11"/>
  <c r="FD16" i="11"/>
  <c r="FE16" i="11"/>
  <c r="FF16" i="11"/>
  <c r="FG16" i="11"/>
  <c r="FH16" i="11"/>
  <c r="FI16" i="11"/>
  <c r="FJ16" i="11"/>
  <c r="FK16" i="11"/>
  <c r="FL16" i="11"/>
  <c r="FM16" i="11"/>
  <c r="FN16" i="11"/>
  <c r="FO16" i="11"/>
  <c r="FP16" i="11"/>
  <c r="AH177" i="9"/>
  <c r="ER61" i="9"/>
  <c r="EX18" i="11"/>
  <c r="AH177" i="8"/>
  <c r="ER61" i="8"/>
  <c r="EX19" i="11"/>
  <c r="AH177" i="7"/>
  <c r="ER61" i="7"/>
  <c r="EX20" i="11"/>
  <c r="AH177" i="6"/>
  <c r="ER61" i="6"/>
  <c r="EX21" i="11"/>
  <c r="AH177" i="5"/>
  <c r="ER61" i="5"/>
  <c r="EX22" i="11"/>
  <c r="AH177" i="4"/>
  <c r="ER61" i="4"/>
  <c r="EX23" i="11"/>
  <c r="AH177" i="3"/>
  <c r="ER61" i="3"/>
  <c r="EX24" i="11"/>
  <c r="AH129" i="1"/>
  <c r="CV61" i="1"/>
  <c r="CV26" i="11"/>
  <c r="AH130" i="1"/>
  <c r="CW61" i="1"/>
  <c r="CW26" i="11"/>
  <c r="AH131" i="1"/>
  <c r="CX61" i="1"/>
  <c r="CX26" i="11"/>
  <c r="AH132" i="1"/>
  <c r="CY61" i="1"/>
  <c r="CY26" i="11"/>
  <c r="CZ61" i="1"/>
  <c r="CZ26" i="11"/>
  <c r="AH134" i="1"/>
  <c r="DA61" i="1"/>
  <c r="DA26" i="11"/>
  <c r="AH136" i="1"/>
  <c r="AH137" i="1"/>
  <c r="AH138" i="1"/>
  <c r="AH139" i="1"/>
  <c r="AH140" i="1"/>
  <c r="AH141" i="1"/>
  <c r="Z135" i="1"/>
  <c r="AH135" i="1"/>
  <c r="DB61" i="1"/>
  <c r="DC26" i="11"/>
  <c r="DC61" i="1"/>
  <c r="DD26" i="11"/>
  <c r="DD61" i="1"/>
  <c r="DE26" i="11"/>
  <c r="DE61" i="1"/>
  <c r="DF26" i="11"/>
  <c r="DF61" i="1"/>
  <c r="DG26" i="11"/>
  <c r="DG61" i="1"/>
  <c r="DH26" i="11"/>
  <c r="DH61" i="1"/>
  <c r="DI26" i="11"/>
  <c r="AH143" i="1"/>
  <c r="AH144" i="1"/>
  <c r="AH145" i="1"/>
  <c r="AH146" i="1"/>
  <c r="AH147" i="1"/>
  <c r="AH148" i="1"/>
  <c r="AH149" i="1"/>
  <c r="AH150" i="1"/>
  <c r="Z142" i="1"/>
  <c r="AH142" i="1"/>
  <c r="DI61" i="1"/>
  <c r="DK26" i="11"/>
  <c r="DJ61" i="1"/>
  <c r="DL26" i="11"/>
  <c r="DK61" i="1"/>
  <c r="DM26" i="11"/>
  <c r="DL61" i="1"/>
  <c r="DN26" i="11"/>
  <c r="DM61" i="1"/>
  <c r="DO26" i="11"/>
  <c r="DN61" i="1"/>
  <c r="DP26" i="11"/>
  <c r="DO61" i="1"/>
  <c r="DQ26" i="11"/>
  <c r="DP61" i="1"/>
  <c r="DR26" i="11"/>
  <c r="DQ61" i="1"/>
  <c r="DS26" i="11"/>
  <c r="AH152" i="1"/>
  <c r="AH153" i="1"/>
  <c r="AH154" i="1"/>
  <c r="AH155" i="1"/>
  <c r="AH156" i="1"/>
  <c r="AH157" i="1"/>
  <c r="Z151" i="1"/>
  <c r="AH151" i="1"/>
  <c r="DR61" i="1"/>
  <c r="DU26" i="11"/>
  <c r="DS61" i="1"/>
  <c r="DV26" i="11"/>
  <c r="DT61" i="1"/>
  <c r="DW26" i="11"/>
  <c r="DU61" i="1"/>
  <c r="DX26" i="11"/>
  <c r="DV61" i="1"/>
  <c r="DY26" i="11"/>
  <c r="DW61" i="1"/>
  <c r="DZ26" i="11"/>
  <c r="DX61" i="1"/>
  <c r="EA26" i="11"/>
  <c r="AH159" i="1"/>
  <c r="AH160" i="1"/>
  <c r="AH161" i="1"/>
  <c r="AH162" i="1"/>
  <c r="AH163" i="1"/>
  <c r="AH164" i="1"/>
  <c r="AH165" i="1"/>
  <c r="AH166" i="1"/>
  <c r="Z158" i="1"/>
  <c r="AH158" i="1"/>
  <c r="DY61" i="1"/>
  <c r="EC26" i="11"/>
  <c r="DZ61" i="1"/>
  <c r="ED26" i="11"/>
  <c r="EA61" i="1"/>
  <c r="EE26" i="11"/>
  <c r="EB61" i="1"/>
  <c r="EF26" i="11"/>
  <c r="EC61" i="1"/>
  <c r="EG26" i="11"/>
  <c r="ED61" i="1"/>
  <c r="EH26" i="11"/>
  <c r="EE61" i="1"/>
  <c r="EI26" i="11"/>
  <c r="EF61" i="1"/>
  <c r="EJ26" i="11"/>
  <c r="EG61" i="1"/>
  <c r="EK26" i="11"/>
  <c r="AH168" i="1"/>
  <c r="AH169" i="1"/>
  <c r="AH170" i="1"/>
  <c r="AH171" i="1"/>
  <c r="AH172" i="1"/>
  <c r="AH173" i="1"/>
  <c r="Z167" i="1"/>
  <c r="AH167" i="1"/>
  <c r="EH61" i="1"/>
  <c r="EM26" i="11"/>
  <c r="EI61" i="1"/>
  <c r="EN26" i="11"/>
  <c r="EJ61" i="1"/>
  <c r="EO26" i="11"/>
  <c r="EK61" i="1"/>
  <c r="EP26" i="11"/>
  <c r="EL61" i="1"/>
  <c r="EQ26" i="11"/>
  <c r="EM61" i="1"/>
  <c r="ER26" i="11"/>
  <c r="EN61" i="1"/>
  <c r="ES26" i="11"/>
  <c r="AH175" i="1"/>
  <c r="AH176" i="1"/>
  <c r="AH177" i="1"/>
  <c r="Z174" i="1"/>
  <c r="AH174" i="1"/>
  <c r="EO61" i="1"/>
  <c r="EU26" i="11"/>
  <c r="EP61" i="1"/>
  <c r="EV26" i="11"/>
  <c r="EQ61" i="1"/>
  <c r="EW26" i="11"/>
  <c r="ER61" i="1"/>
  <c r="EX26" i="11"/>
  <c r="J18" i="11"/>
  <c r="N18" i="11"/>
  <c r="K18" i="11"/>
  <c r="AK11" i="11"/>
  <c r="AJ11" i="11"/>
  <c r="AE11" i="11"/>
  <c r="AD11" i="11"/>
  <c r="AC11" i="11"/>
  <c r="AF18" i="11"/>
  <c r="AG18" i="11"/>
  <c r="J23" i="11"/>
  <c r="AM12" i="11"/>
  <c r="AM14" i="11"/>
  <c r="A61" i="2"/>
  <c r="A25" i="11"/>
  <c r="CQ25" i="11"/>
  <c r="DB25" i="11"/>
  <c r="DJ25" i="11"/>
  <c r="DT25" i="11"/>
  <c r="EB25" i="11"/>
  <c r="EL25" i="11"/>
  <c r="ET25" i="11"/>
  <c r="EY25" i="11"/>
  <c r="D76" i="2"/>
  <c r="B61" i="2"/>
  <c r="B25" i="11"/>
  <c r="D85" i="2"/>
  <c r="C61" i="2"/>
  <c r="C25" i="11"/>
  <c r="D92" i="2"/>
  <c r="D61" i="2"/>
  <c r="D25" i="11"/>
  <c r="E61" i="2"/>
  <c r="E25" i="11"/>
  <c r="F61" i="2"/>
  <c r="F25" i="11"/>
  <c r="G25" i="11"/>
  <c r="H25" i="11"/>
  <c r="I25" i="11"/>
  <c r="J25" i="11"/>
  <c r="K25" i="11"/>
  <c r="L25" i="11"/>
  <c r="M25" i="11"/>
  <c r="O25" i="11"/>
  <c r="P25" i="11"/>
  <c r="Q25" i="11"/>
  <c r="R25" i="11"/>
  <c r="S25" i="11"/>
  <c r="T25" i="11"/>
  <c r="U25" i="11"/>
  <c r="V25" i="11"/>
  <c r="W25" i="11"/>
  <c r="X25" i="11"/>
  <c r="Y25" i="11"/>
  <c r="Z25" i="11"/>
  <c r="AA25" i="11"/>
  <c r="AB25" i="11"/>
  <c r="AF25" i="11"/>
  <c r="AG25" i="11"/>
  <c r="AH25" i="11"/>
  <c r="AI25" i="11"/>
  <c r="AW61" i="2"/>
  <c r="AW25" i="11"/>
  <c r="AX61" i="2"/>
  <c r="AX25" i="11"/>
  <c r="AY61" i="2"/>
  <c r="AY25" i="11"/>
  <c r="AZ61" i="2"/>
  <c r="AZ25" i="11"/>
  <c r="BA25" i="11"/>
  <c r="H180" i="2"/>
  <c r="H181" i="2"/>
  <c r="H182" i="2"/>
  <c r="H183" i="2"/>
  <c r="H184" i="2"/>
  <c r="H185" i="2"/>
  <c r="H186" i="2"/>
  <c r="H187" i="2"/>
  <c r="H188" i="2"/>
  <c r="H189" i="2"/>
  <c r="H190" i="2"/>
  <c r="H191" i="2"/>
  <c r="H192" i="2"/>
  <c r="H193" i="2"/>
  <c r="H194" i="2"/>
  <c r="H195" i="2"/>
  <c r="H196" i="2"/>
  <c r="H197" i="2"/>
  <c r="H179" i="2"/>
  <c r="BB61" i="2"/>
  <c r="BB25" i="11"/>
  <c r="I179" i="2"/>
  <c r="BC61" i="2"/>
  <c r="BC25" i="11"/>
  <c r="J179" i="2"/>
  <c r="BD61" i="2"/>
  <c r="BD25" i="11"/>
  <c r="K179" i="2"/>
  <c r="BE61" i="2"/>
  <c r="BE25" i="11"/>
  <c r="L179" i="2"/>
  <c r="BF61" i="2"/>
  <c r="BF25" i="11"/>
  <c r="M179" i="2"/>
  <c r="BG61" i="2"/>
  <c r="BG25" i="11"/>
  <c r="N179" i="2"/>
  <c r="BH61" i="2"/>
  <c r="BH25" i="11"/>
  <c r="O179" i="2"/>
  <c r="BI61" i="2"/>
  <c r="BI25" i="11"/>
  <c r="P179" i="2"/>
  <c r="BJ61" i="2"/>
  <c r="BJ25" i="11"/>
  <c r="Q179" i="2"/>
  <c r="BK61" i="2"/>
  <c r="BK25" i="11"/>
  <c r="BL25" i="11"/>
  <c r="Y179" i="2"/>
  <c r="BN61" i="2"/>
  <c r="Z179" i="2"/>
  <c r="BO61" i="2"/>
  <c r="AA179" i="2"/>
  <c r="BP61" i="2"/>
  <c r="AB179" i="2"/>
  <c r="BQ61" i="2"/>
  <c r="AC179" i="2"/>
  <c r="BR61" i="2"/>
  <c r="AD179" i="2"/>
  <c r="BS61" i="2"/>
  <c r="AE179" i="2"/>
  <c r="BT61" i="2"/>
  <c r="AF179" i="2"/>
  <c r="BU61" i="2"/>
  <c r="AG179" i="2"/>
  <c r="BV61" i="2"/>
  <c r="BM61" i="2"/>
  <c r="BM25" i="11"/>
  <c r="BN25" i="11"/>
  <c r="BO25" i="11"/>
  <c r="BP25" i="11"/>
  <c r="BQ25" i="11"/>
  <c r="BR25" i="11"/>
  <c r="BS25" i="11"/>
  <c r="BT25" i="11"/>
  <c r="BU25" i="11"/>
  <c r="BV25" i="11"/>
  <c r="BW25" i="11"/>
  <c r="BX25" i="11"/>
  <c r="X180" i="2"/>
  <c r="AH180" i="2"/>
  <c r="BY61" i="2"/>
  <c r="BY25" i="11"/>
  <c r="X181" i="2"/>
  <c r="AH181" i="2"/>
  <c r="BZ61" i="2"/>
  <c r="BZ25" i="11"/>
  <c r="X182" i="2"/>
  <c r="AH182" i="2"/>
  <c r="CA61" i="2"/>
  <c r="CA25" i="11"/>
  <c r="X183" i="2"/>
  <c r="AH183" i="2"/>
  <c r="CB61" i="2"/>
  <c r="CB25" i="11"/>
  <c r="X184" i="2"/>
  <c r="AH184" i="2"/>
  <c r="CC61" i="2"/>
  <c r="CC25" i="11"/>
  <c r="X185" i="2"/>
  <c r="AH185" i="2"/>
  <c r="CD61" i="2"/>
  <c r="CD25" i="11"/>
  <c r="X186" i="2"/>
  <c r="AH186" i="2"/>
  <c r="CE61" i="2"/>
  <c r="CE25" i="11"/>
  <c r="X187" i="2"/>
  <c r="AH187" i="2"/>
  <c r="CF61" i="2"/>
  <c r="CF25" i="11"/>
  <c r="X188" i="2"/>
  <c r="AH188" i="2"/>
  <c r="CG61" i="2"/>
  <c r="CG25" i="11"/>
  <c r="X189" i="2"/>
  <c r="AH189" i="2"/>
  <c r="CH61" i="2"/>
  <c r="CH25" i="11"/>
  <c r="X190" i="2"/>
  <c r="AH190" i="2"/>
  <c r="CI61" i="2"/>
  <c r="CI25" i="11"/>
  <c r="X191" i="2"/>
  <c r="AH191" i="2"/>
  <c r="CJ61" i="2"/>
  <c r="CJ25" i="11"/>
  <c r="X192" i="2"/>
  <c r="AH192" i="2"/>
  <c r="CK61" i="2"/>
  <c r="CK25" i="11"/>
  <c r="X193" i="2"/>
  <c r="AH193" i="2"/>
  <c r="CL61" i="2"/>
  <c r="CL25" i="11"/>
  <c r="X194" i="2"/>
  <c r="AH194" i="2"/>
  <c r="CM61" i="2"/>
  <c r="CM25" i="11"/>
  <c r="X195" i="2"/>
  <c r="AH195" i="2"/>
  <c r="CN61" i="2"/>
  <c r="CN25" i="11"/>
  <c r="X196" i="2"/>
  <c r="AH196" i="2"/>
  <c r="CO61" i="2"/>
  <c r="CO25" i="11"/>
  <c r="X197" i="2"/>
  <c r="AH197" i="2"/>
  <c r="CP61" i="2"/>
  <c r="CP25" i="11"/>
  <c r="AH126" i="2"/>
  <c r="AH127" i="2"/>
  <c r="AH128" i="2"/>
  <c r="AH129" i="2"/>
  <c r="AH130" i="2"/>
  <c r="AH131" i="2"/>
  <c r="AH132" i="2"/>
  <c r="AH133" i="2"/>
  <c r="AH134" i="2"/>
  <c r="Z125" i="2"/>
  <c r="AH125" i="2"/>
  <c r="CR61" i="2"/>
  <c r="CR25" i="11"/>
  <c r="CS61" i="2"/>
  <c r="CS25" i="11"/>
  <c r="CT61" i="2"/>
  <c r="CT25" i="11"/>
  <c r="CU61" i="2"/>
  <c r="CU25" i="11"/>
  <c r="CV61" i="2"/>
  <c r="CV25" i="11"/>
  <c r="CW61" i="2"/>
  <c r="CW25" i="11"/>
  <c r="CX61" i="2"/>
  <c r="CX25" i="11"/>
  <c r="CY61" i="2"/>
  <c r="CY25" i="11"/>
  <c r="CZ61" i="2"/>
  <c r="CZ25" i="11"/>
  <c r="DA61" i="2"/>
  <c r="DA25" i="11"/>
  <c r="AH136" i="2"/>
  <c r="AH137" i="2"/>
  <c r="AH138" i="2"/>
  <c r="AH139" i="2"/>
  <c r="AH140" i="2"/>
  <c r="AH141" i="2"/>
  <c r="Z135" i="2"/>
  <c r="AH135" i="2"/>
  <c r="DB61" i="2"/>
  <c r="DC25" i="11"/>
  <c r="DC61" i="2"/>
  <c r="DD25" i="11"/>
  <c r="DD61" i="2"/>
  <c r="DE25" i="11"/>
  <c r="DE61" i="2"/>
  <c r="DF25" i="11"/>
  <c r="DF61" i="2"/>
  <c r="DG25" i="11"/>
  <c r="DG61" i="2"/>
  <c r="DH25" i="11"/>
  <c r="DH61" i="2"/>
  <c r="DI25" i="11"/>
  <c r="AH143" i="2"/>
  <c r="AH144" i="2"/>
  <c r="AH145" i="2"/>
  <c r="AH146" i="2"/>
  <c r="AH147" i="2"/>
  <c r="AH148" i="2"/>
  <c r="AH149" i="2"/>
  <c r="AH150" i="2"/>
  <c r="Z142" i="2"/>
  <c r="AH142" i="2"/>
  <c r="DI61" i="2"/>
  <c r="DK25" i="11"/>
  <c r="DJ61" i="2"/>
  <c r="DL25" i="11"/>
  <c r="DK61" i="2"/>
  <c r="DM25" i="11"/>
  <c r="DL61" i="2"/>
  <c r="DN25" i="11"/>
  <c r="DM61" i="2"/>
  <c r="DO25" i="11"/>
  <c r="DN61" i="2"/>
  <c r="DP25" i="11"/>
  <c r="DO61" i="2"/>
  <c r="DQ25" i="11"/>
  <c r="DP61" i="2"/>
  <c r="DR25" i="11"/>
  <c r="DQ61" i="2"/>
  <c r="DS25" i="11"/>
  <c r="AH152" i="2"/>
  <c r="AH153" i="2"/>
  <c r="AH154" i="2"/>
  <c r="AH155" i="2"/>
  <c r="AH156" i="2"/>
  <c r="AH157" i="2"/>
  <c r="Z151" i="2"/>
  <c r="AH151" i="2"/>
  <c r="DR61" i="2"/>
  <c r="DU25" i="11"/>
  <c r="DS61" i="2"/>
  <c r="DV25" i="11"/>
  <c r="DT61" i="2"/>
  <c r="DW25" i="11"/>
  <c r="DU61" i="2"/>
  <c r="DX25" i="11"/>
  <c r="DV61" i="2"/>
  <c r="DY25" i="11"/>
  <c r="DW61" i="2"/>
  <c r="DZ25" i="11"/>
  <c r="DX61" i="2"/>
  <c r="EA25" i="11"/>
  <c r="AH159" i="2"/>
  <c r="AH160" i="2"/>
  <c r="AH161" i="2"/>
  <c r="AH162" i="2"/>
  <c r="AH163" i="2"/>
  <c r="AH164" i="2"/>
  <c r="AH165" i="2"/>
  <c r="AH166" i="2"/>
  <c r="Z158" i="2"/>
  <c r="AH158" i="2"/>
  <c r="DY61" i="2"/>
  <c r="EC25" i="11"/>
  <c r="DZ61" i="2"/>
  <c r="ED25" i="11"/>
  <c r="EA61" i="2"/>
  <c r="EE25" i="11"/>
  <c r="EB61" i="2"/>
  <c r="EF25" i="11"/>
  <c r="EC61" i="2"/>
  <c r="EG25" i="11"/>
  <c r="ED61" i="2"/>
  <c r="EH25" i="11"/>
  <c r="EE61" i="2"/>
  <c r="EI25" i="11"/>
  <c r="EF61" i="2"/>
  <c r="EJ25" i="11"/>
  <c r="EG61" i="2"/>
  <c r="EK25" i="11"/>
  <c r="AH168" i="2"/>
  <c r="AH169" i="2"/>
  <c r="AH170" i="2"/>
  <c r="AH171" i="2"/>
  <c r="AH172" i="2"/>
  <c r="AH173" i="2"/>
  <c r="Z167" i="2"/>
  <c r="AH167" i="2"/>
  <c r="EH61" i="2"/>
  <c r="EM25" i="11"/>
  <c r="EI61" i="2"/>
  <c r="EN25" i="11"/>
  <c r="EJ61" i="2"/>
  <c r="EO25" i="11"/>
  <c r="EK61" i="2"/>
  <c r="EP25" i="11"/>
  <c r="EL61" i="2"/>
  <c r="EQ25" i="11"/>
  <c r="EM61" i="2"/>
  <c r="ER25" i="11"/>
  <c r="EN61" i="2"/>
  <c r="ES25" i="11"/>
  <c r="AH175" i="2"/>
  <c r="AH176" i="2"/>
  <c r="AH177" i="2"/>
  <c r="Z174" i="2"/>
  <c r="AH174" i="2"/>
  <c r="EO61" i="2"/>
  <c r="EU25" i="11"/>
  <c r="EP61" i="2"/>
  <c r="EV25" i="11"/>
  <c r="EQ61" i="2"/>
  <c r="EW25" i="11"/>
  <c r="ER61" i="2"/>
  <c r="EX25" i="11"/>
  <c r="A61" i="1"/>
  <c r="A26" i="11"/>
  <c r="CQ26" i="11"/>
  <c r="DB26" i="11"/>
  <c r="DJ26" i="11"/>
  <c r="DT26" i="11"/>
  <c r="EB26" i="11"/>
  <c r="EL26" i="11"/>
  <c r="ET26" i="11"/>
  <c r="EY26" i="11"/>
  <c r="D76" i="1"/>
  <c r="B61" i="1"/>
  <c r="B26" i="11"/>
  <c r="D85" i="1"/>
  <c r="C61" i="1"/>
  <c r="C26" i="11"/>
  <c r="D92" i="1"/>
  <c r="D61" i="1"/>
  <c r="D26" i="11"/>
  <c r="E61" i="1"/>
  <c r="E26" i="11"/>
  <c r="F61" i="1"/>
  <c r="F26" i="11"/>
  <c r="G26" i="11"/>
  <c r="H26" i="11"/>
  <c r="I26" i="11"/>
  <c r="J26" i="11"/>
  <c r="K26" i="11"/>
  <c r="L26" i="11"/>
  <c r="M26" i="11"/>
  <c r="O26" i="11"/>
  <c r="P26" i="11"/>
  <c r="Q26" i="11"/>
  <c r="R26" i="11"/>
  <c r="S26" i="11"/>
  <c r="T26" i="11"/>
  <c r="U26" i="11"/>
  <c r="V26" i="11"/>
  <c r="W26" i="11"/>
  <c r="X26" i="11"/>
  <c r="Y26" i="11"/>
  <c r="Z26" i="11"/>
  <c r="AA26" i="11"/>
  <c r="AB26" i="11"/>
  <c r="AF26" i="11"/>
  <c r="AG26" i="11"/>
  <c r="AH26" i="11"/>
  <c r="AI26" i="11"/>
  <c r="AW61" i="1"/>
  <c r="AW26" i="11"/>
  <c r="AX61" i="1"/>
  <c r="AX26" i="11"/>
  <c r="AY61" i="1"/>
  <c r="AY26" i="11"/>
  <c r="AZ61" i="1"/>
  <c r="AZ26" i="11"/>
  <c r="BA26" i="11"/>
  <c r="H180" i="1"/>
  <c r="H181" i="1"/>
  <c r="H182" i="1"/>
  <c r="H183" i="1"/>
  <c r="H184" i="1"/>
  <c r="H185" i="1"/>
  <c r="H186" i="1"/>
  <c r="H187" i="1"/>
  <c r="H188" i="1"/>
  <c r="H189" i="1"/>
  <c r="H190" i="1"/>
  <c r="H191" i="1"/>
  <c r="H192" i="1"/>
  <c r="H193" i="1"/>
  <c r="H194" i="1"/>
  <c r="H195" i="1"/>
  <c r="H196" i="1"/>
  <c r="H197" i="1"/>
  <c r="H179" i="1"/>
  <c r="BB61" i="1"/>
  <c r="BB26" i="11"/>
  <c r="I179" i="1"/>
  <c r="BC61" i="1"/>
  <c r="BC26" i="11"/>
  <c r="J179" i="1"/>
  <c r="BD61" i="1"/>
  <c r="BD26" i="11"/>
  <c r="K179" i="1"/>
  <c r="BE61" i="1"/>
  <c r="BE26" i="11"/>
  <c r="L179" i="1"/>
  <c r="BF61" i="1"/>
  <c r="BF26" i="11"/>
  <c r="M179" i="1"/>
  <c r="BG61" i="1"/>
  <c r="BG26" i="11"/>
  <c r="N179" i="1"/>
  <c r="BH61" i="1"/>
  <c r="BH26" i="11"/>
  <c r="O179" i="1"/>
  <c r="BI61" i="1"/>
  <c r="BI26" i="11"/>
  <c r="P179" i="1"/>
  <c r="BJ61" i="1"/>
  <c r="BJ26" i="11"/>
  <c r="Q179" i="1"/>
  <c r="BK61" i="1"/>
  <c r="BK26" i="11"/>
  <c r="BL26" i="11"/>
  <c r="Y179" i="1"/>
  <c r="BN61" i="1"/>
  <c r="Z179" i="1"/>
  <c r="BO61" i="1"/>
  <c r="AA179" i="1"/>
  <c r="BP61" i="1"/>
  <c r="AB179" i="1"/>
  <c r="BQ61" i="1"/>
  <c r="AC179" i="1"/>
  <c r="BR61" i="1"/>
  <c r="AD179" i="1"/>
  <c r="BS61" i="1"/>
  <c r="AE179" i="1"/>
  <c r="BT61" i="1"/>
  <c r="AF179" i="1"/>
  <c r="BU61" i="1"/>
  <c r="AG179" i="1"/>
  <c r="BV61" i="1"/>
  <c r="BM61" i="1"/>
  <c r="BM26" i="11"/>
  <c r="BN26" i="11"/>
  <c r="BO26" i="11"/>
  <c r="BP26" i="11"/>
  <c r="BQ26" i="11"/>
  <c r="BR26" i="11"/>
  <c r="BS26" i="11"/>
  <c r="BT26" i="11"/>
  <c r="BU26" i="11"/>
  <c r="BV26" i="11"/>
  <c r="BW26" i="11"/>
  <c r="BX26" i="11"/>
  <c r="X180" i="1"/>
  <c r="AH180" i="1"/>
  <c r="BY61" i="1"/>
  <c r="BY26" i="11"/>
  <c r="X181" i="1"/>
  <c r="AH181" i="1"/>
  <c r="BZ61" i="1"/>
  <c r="BZ26" i="11"/>
  <c r="X182" i="1"/>
  <c r="AH182" i="1"/>
  <c r="CA61" i="1"/>
  <c r="CA26" i="11"/>
  <c r="X183" i="1"/>
  <c r="AH183" i="1"/>
  <c r="CB61" i="1"/>
  <c r="CB26" i="11"/>
  <c r="X184" i="1"/>
  <c r="AH184" i="1"/>
  <c r="CC61" i="1"/>
  <c r="CC26" i="11"/>
  <c r="X185" i="1"/>
  <c r="AH185" i="1"/>
  <c r="CD61" i="1"/>
  <c r="CD26" i="11"/>
  <c r="X186" i="1"/>
  <c r="AH186" i="1"/>
  <c r="CE61" i="1"/>
  <c r="CE26" i="11"/>
  <c r="X187" i="1"/>
  <c r="AH187" i="1"/>
  <c r="CF61" i="1"/>
  <c r="CF26" i="11"/>
  <c r="X188" i="1"/>
  <c r="AH188" i="1"/>
  <c r="CG61" i="1"/>
  <c r="CG26" i="11"/>
  <c r="X189" i="1"/>
  <c r="AH189" i="1"/>
  <c r="CH61" i="1"/>
  <c r="CH26" i="11"/>
  <c r="X190" i="1"/>
  <c r="AH190" i="1"/>
  <c r="CI61" i="1"/>
  <c r="CI26" i="11"/>
  <c r="X191" i="1"/>
  <c r="AH191" i="1"/>
  <c r="CJ61" i="1"/>
  <c r="CJ26" i="11"/>
  <c r="X192" i="1"/>
  <c r="AH192" i="1"/>
  <c r="CK61" i="1"/>
  <c r="CK26" i="11"/>
  <c r="X193" i="1"/>
  <c r="AH193" i="1"/>
  <c r="CL61" i="1"/>
  <c r="CL26" i="11"/>
  <c r="X194" i="1"/>
  <c r="AH194" i="1"/>
  <c r="CM61" i="1"/>
  <c r="CM26" i="11"/>
  <c r="X195" i="1"/>
  <c r="AH195" i="1"/>
  <c r="CN61" i="1"/>
  <c r="CN26" i="11"/>
  <c r="X196" i="1"/>
  <c r="AH196" i="1"/>
  <c r="CO61" i="1"/>
  <c r="CO26" i="11"/>
  <c r="X197" i="1"/>
  <c r="AH197" i="1"/>
  <c r="CP61" i="1"/>
  <c r="CP26" i="11"/>
  <c r="AH127" i="1"/>
  <c r="CT61" i="1"/>
  <c r="CT26" i="11"/>
  <c r="AH128" i="1"/>
  <c r="CU61" i="1"/>
  <c r="CU26" i="11"/>
  <c r="A61" i="3"/>
  <c r="A24" i="11"/>
  <c r="CQ24" i="11"/>
  <c r="DB24" i="11"/>
  <c r="DJ24" i="11"/>
  <c r="DT24" i="11"/>
  <c r="EB24" i="11"/>
  <c r="EL24" i="11"/>
  <c r="ET24" i="11"/>
  <c r="EY24" i="11"/>
  <c r="D76" i="3"/>
  <c r="B61" i="3"/>
  <c r="B24" i="11"/>
  <c r="D85" i="3"/>
  <c r="C61" i="3"/>
  <c r="C24" i="11"/>
  <c r="D92" i="3"/>
  <c r="D61" i="3"/>
  <c r="D24" i="11"/>
  <c r="E61" i="3"/>
  <c r="E24" i="11"/>
  <c r="F61" i="3"/>
  <c r="F24" i="11"/>
  <c r="G24" i="11"/>
  <c r="H24" i="11"/>
  <c r="I24" i="11"/>
  <c r="J24" i="11"/>
  <c r="K24" i="11"/>
  <c r="L24" i="11"/>
  <c r="M24" i="11"/>
  <c r="O24" i="11"/>
  <c r="P24" i="11"/>
  <c r="Q24" i="11"/>
  <c r="R24" i="11"/>
  <c r="S24" i="11"/>
  <c r="T24" i="11"/>
  <c r="U24" i="11"/>
  <c r="V24" i="11"/>
  <c r="W24" i="11"/>
  <c r="X24" i="11"/>
  <c r="Y24" i="11"/>
  <c r="Z24" i="11"/>
  <c r="AA24" i="11"/>
  <c r="AB24" i="11"/>
  <c r="AF24" i="11"/>
  <c r="AG24" i="11"/>
  <c r="AH24" i="11"/>
  <c r="AI24" i="11"/>
  <c r="AO61" i="3"/>
  <c r="AO24" i="11"/>
  <c r="AW61" i="3"/>
  <c r="AW24" i="11"/>
  <c r="AX61" i="3"/>
  <c r="AX24" i="11"/>
  <c r="AY61" i="3"/>
  <c r="AY24" i="11"/>
  <c r="AZ61" i="3"/>
  <c r="AZ24" i="11"/>
  <c r="BA24" i="11"/>
  <c r="H180" i="3"/>
  <c r="H181" i="3"/>
  <c r="H182" i="3"/>
  <c r="H183" i="3"/>
  <c r="H184" i="3"/>
  <c r="H185" i="3"/>
  <c r="H186" i="3"/>
  <c r="H187" i="3"/>
  <c r="H188" i="3"/>
  <c r="H189" i="3"/>
  <c r="H190" i="3"/>
  <c r="H191" i="3"/>
  <c r="H192" i="3"/>
  <c r="H193" i="3"/>
  <c r="H194" i="3"/>
  <c r="H195" i="3"/>
  <c r="H196" i="3"/>
  <c r="H197" i="3"/>
  <c r="H179" i="3"/>
  <c r="BB61" i="3"/>
  <c r="BB24" i="11"/>
  <c r="I179" i="3"/>
  <c r="BC61" i="3"/>
  <c r="BC24" i="11"/>
  <c r="J179" i="3"/>
  <c r="BD61" i="3"/>
  <c r="BD24" i="11"/>
  <c r="K179" i="3"/>
  <c r="BE61" i="3"/>
  <c r="BE24" i="11"/>
  <c r="L179" i="3"/>
  <c r="BF61" i="3"/>
  <c r="BF24" i="11"/>
  <c r="M179" i="3"/>
  <c r="BG61" i="3"/>
  <c r="BG24" i="11"/>
  <c r="N179" i="3"/>
  <c r="BH61" i="3"/>
  <c r="BH24" i="11"/>
  <c r="O179" i="3"/>
  <c r="BI61" i="3"/>
  <c r="BI24" i="11"/>
  <c r="P179" i="3"/>
  <c r="BJ61" i="3"/>
  <c r="BJ24" i="11"/>
  <c r="Q179" i="3"/>
  <c r="BK61" i="3"/>
  <c r="BK24" i="11"/>
  <c r="BL24" i="11"/>
  <c r="Y179" i="3"/>
  <c r="BN61" i="3"/>
  <c r="Z179" i="3"/>
  <c r="BO61" i="3"/>
  <c r="AA179" i="3"/>
  <c r="BP61" i="3"/>
  <c r="AB179" i="3"/>
  <c r="BQ61" i="3"/>
  <c r="AC179" i="3"/>
  <c r="BR61" i="3"/>
  <c r="AD179" i="3"/>
  <c r="BS61" i="3"/>
  <c r="AE179" i="3"/>
  <c r="BT61" i="3"/>
  <c r="AF179" i="3"/>
  <c r="BU61" i="3"/>
  <c r="AG179" i="3"/>
  <c r="BV61" i="3"/>
  <c r="BM61" i="3"/>
  <c r="BM24" i="11"/>
  <c r="BN24" i="11"/>
  <c r="BO24" i="11"/>
  <c r="BP24" i="11"/>
  <c r="BQ24" i="11"/>
  <c r="BR24" i="11"/>
  <c r="BS24" i="11"/>
  <c r="BT24" i="11"/>
  <c r="BU24" i="11"/>
  <c r="BV24" i="11"/>
  <c r="BW24" i="11"/>
  <c r="BX24" i="11"/>
  <c r="X180" i="3"/>
  <c r="AH180" i="3"/>
  <c r="BY61" i="3"/>
  <c r="BY24" i="11"/>
  <c r="X181" i="3"/>
  <c r="AH181" i="3"/>
  <c r="BZ61" i="3"/>
  <c r="BZ24" i="11"/>
  <c r="X182" i="3"/>
  <c r="AH182" i="3"/>
  <c r="CA61" i="3"/>
  <c r="CA24" i="11"/>
  <c r="X183" i="3"/>
  <c r="AH183" i="3"/>
  <c r="CB61" i="3"/>
  <c r="CB24" i="11"/>
  <c r="X184" i="3"/>
  <c r="AH184" i="3"/>
  <c r="CC61" i="3"/>
  <c r="CC24" i="11"/>
  <c r="X185" i="3"/>
  <c r="AH185" i="3"/>
  <c r="CD61" i="3"/>
  <c r="CD24" i="11"/>
  <c r="X186" i="3"/>
  <c r="AH186" i="3"/>
  <c r="CE61" i="3"/>
  <c r="CE24" i="11"/>
  <c r="X187" i="3"/>
  <c r="AH187" i="3"/>
  <c r="CF61" i="3"/>
  <c r="CF24" i="11"/>
  <c r="X188" i="3"/>
  <c r="AH188" i="3"/>
  <c r="CG61" i="3"/>
  <c r="CG24" i="11"/>
  <c r="X189" i="3"/>
  <c r="AH189" i="3"/>
  <c r="CH61" i="3"/>
  <c r="CH24" i="11"/>
  <c r="X190" i="3"/>
  <c r="AH190" i="3"/>
  <c r="CI61" i="3"/>
  <c r="CI24" i="11"/>
  <c r="X191" i="3"/>
  <c r="AH191" i="3"/>
  <c r="CJ61" i="3"/>
  <c r="CJ24" i="11"/>
  <c r="X192" i="3"/>
  <c r="AH192" i="3"/>
  <c r="CK61" i="3"/>
  <c r="CK24" i="11"/>
  <c r="X193" i="3"/>
  <c r="AH193" i="3"/>
  <c r="CL61" i="3"/>
  <c r="CL24" i="11"/>
  <c r="X194" i="3"/>
  <c r="AH194" i="3"/>
  <c r="CM61" i="3"/>
  <c r="CM24" i="11"/>
  <c r="X195" i="3"/>
  <c r="AH195" i="3"/>
  <c r="CN61" i="3"/>
  <c r="CN24" i="11"/>
  <c r="X196" i="3"/>
  <c r="AH196" i="3"/>
  <c r="CO61" i="3"/>
  <c r="CO24" i="11"/>
  <c r="X197" i="3"/>
  <c r="AH197" i="3"/>
  <c r="CP61" i="3"/>
  <c r="CP24" i="11"/>
  <c r="AH126" i="3"/>
  <c r="AH127" i="3"/>
  <c r="AH128" i="3"/>
  <c r="AH129" i="3"/>
  <c r="AH130" i="3"/>
  <c r="AH131" i="3"/>
  <c r="AH132" i="3"/>
  <c r="AH133" i="3"/>
  <c r="AH134" i="3"/>
  <c r="Z125" i="3"/>
  <c r="AH125" i="3"/>
  <c r="CR61" i="3"/>
  <c r="CR24" i="11"/>
  <c r="CS61" i="3"/>
  <c r="CS24" i="11"/>
  <c r="CT61" i="3"/>
  <c r="CT24" i="11"/>
  <c r="CU61" i="3"/>
  <c r="CU24" i="11"/>
  <c r="CV61" i="3"/>
  <c r="CV24" i="11"/>
  <c r="CW61" i="3"/>
  <c r="CW24" i="11"/>
  <c r="CX61" i="3"/>
  <c r="CX24" i="11"/>
  <c r="CY61" i="3"/>
  <c r="CY24" i="11"/>
  <c r="CZ61" i="3"/>
  <c r="CZ24" i="11"/>
  <c r="DA61" i="3"/>
  <c r="DA24" i="11"/>
  <c r="AH136" i="3"/>
  <c r="AH137" i="3"/>
  <c r="AH138" i="3"/>
  <c r="AH139" i="3"/>
  <c r="AH140" i="3"/>
  <c r="AH141" i="3"/>
  <c r="Z135" i="3"/>
  <c r="AH135" i="3"/>
  <c r="DB61" i="3"/>
  <c r="DC24" i="11"/>
  <c r="DC61" i="3"/>
  <c r="DD24" i="11"/>
  <c r="DD61" i="3"/>
  <c r="DE24" i="11"/>
  <c r="DE61" i="3"/>
  <c r="DF24" i="11"/>
  <c r="DF61" i="3"/>
  <c r="DG24" i="11"/>
  <c r="DG61" i="3"/>
  <c r="DH24" i="11"/>
  <c r="DH61" i="3"/>
  <c r="DI24" i="11"/>
  <c r="AH143" i="3"/>
  <c r="AH144" i="3"/>
  <c r="AH145" i="3"/>
  <c r="AH146" i="3"/>
  <c r="AH147" i="3"/>
  <c r="AH148" i="3"/>
  <c r="AH149" i="3"/>
  <c r="AH150" i="3"/>
  <c r="Z142" i="3"/>
  <c r="AH142" i="3"/>
  <c r="DI61" i="3"/>
  <c r="DK24" i="11"/>
  <c r="DJ61" i="3"/>
  <c r="DL24" i="11"/>
  <c r="DK61" i="3"/>
  <c r="DM24" i="11"/>
  <c r="DL61" i="3"/>
  <c r="DN24" i="11"/>
  <c r="DM61" i="3"/>
  <c r="DO24" i="11"/>
  <c r="DN61" i="3"/>
  <c r="DP24" i="11"/>
  <c r="DO61" i="3"/>
  <c r="DQ24" i="11"/>
  <c r="DP61" i="3"/>
  <c r="DR24" i="11"/>
  <c r="DQ61" i="3"/>
  <c r="DS24" i="11"/>
  <c r="AH152" i="3"/>
  <c r="AH153" i="3"/>
  <c r="AH154" i="3"/>
  <c r="AH155" i="3"/>
  <c r="AH156" i="3"/>
  <c r="AH157" i="3"/>
  <c r="Z151" i="3"/>
  <c r="AH151" i="3"/>
  <c r="DR61" i="3"/>
  <c r="DU24" i="11"/>
  <c r="DS61" i="3"/>
  <c r="DV24" i="11"/>
  <c r="DT61" i="3"/>
  <c r="DW24" i="11"/>
  <c r="DU61" i="3"/>
  <c r="DX24" i="11"/>
  <c r="DV61" i="3"/>
  <c r="DY24" i="11"/>
  <c r="DW61" i="3"/>
  <c r="DZ24" i="11"/>
  <c r="DX61" i="3"/>
  <c r="EA24" i="11"/>
  <c r="AH159" i="3"/>
  <c r="AH160" i="3"/>
  <c r="AH161" i="3"/>
  <c r="AH162" i="3"/>
  <c r="AH163" i="3"/>
  <c r="AH164" i="3"/>
  <c r="AH165" i="3"/>
  <c r="AH166" i="3"/>
  <c r="Z158" i="3"/>
  <c r="AH158" i="3"/>
  <c r="DY61" i="3"/>
  <c r="EC24" i="11"/>
  <c r="DZ61" i="3"/>
  <c r="ED24" i="11"/>
  <c r="EA61" i="3"/>
  <c r="EE24" i="11"/>
  <c r="EB61" i="3"/>
  <c r="EF24" i="11"/>
  <c r="EC61" i="3"/>
  <c r="EG24" i="11"/>
  <c r="ED61" i="3"/>
  <c r="EH24" i="11"/>
  <c r="EE61" i="3"/>
  <c r="EI24" i="11"/>
  <c r="EF61" i="3"/>
  <c r="EJ24" i="11"/>
  <c r="EG61" i="3"/>
  <c r="EK24" i="11"/>
  <c r="AH168" i="3"/>
  <c r="AH169" i="3"/>
  <c r="AH170" i="3"/>
  <c r="AH171" i="3"/>
  <c r="AH172" i="3"/>
  <c r="AH173" i="3"/>
  <c r="Z167" i="3"/>
  <c r="AH167" i="3"/>
  <c r="EH61" i="3"/>
  <c r="EM24" i="11"/>
  <c r="EI61" i="3"/>
  <c r="EN24" i="11"/>
  <c r="EJ61" i="3"/>
  <c r="EO24" i="11"/>
  <c r="EK61" i="3"/>
  <c r="EP24" i="11"/>
  <c r="EL61" i="3"/>
  <c r="EQ24" i="11"/>
  <c r="EM61" i="3"/>
  <c r="ER24" i="11"/>
  <c r="EN61" i="3"/>
  <c r="ES24" i="11"/>
  <c r="AH175" i="3"/>
  <c r="AH176" i="3"/>
  <c r="Z174" i="3"/>
  <c r="AH174" i="3"/>
  <c r="EO61" i="3"/>
  <c r="EU24" i="11"/>
  <c r="EP61" i="3"/>
  <c r="EV24" i="11"/>
  <c r="EQ61" i="3"/>
  <c r="EW24" i="11"/>
  <c r="A61" i="4"/>
  <c r="A23" i="11"/>
  <c r="CQ23" i="11"/>
  <c r="DB23" i="11"/>
  <c r="DJ23" i="11"/>
  <c r="DT23" i="11"/>
  <c r="EB23" i="11"/>
  <c r="EL23" i="11"/>
  <c r="ET23" i="11"/>
  <c r="EY23" i="11"/>
  <c r="D76" i="4"/>
  <c r="B61" i="4"/>
  <c r="B23" i="11"/>
  <c r="D85" i="4"/>
  <c r="C61" i="4"/>
  <c r="C23" i="11"/>
  <c r="D92" i="4"/>
  <c r="D61" i="4"/>
  <c r="D23" i="11"/>
  <c r="E61" i="4"/>
  <c r="E23" i="11"/>
  <c r="F61" i="4"/>
  <c r="F23" i="11"/>
  <c r="G23" i="11"/>
  <c r="H23" i="11"/>
  <c r="I23" i="11"/>
  <c r="K23" i="11"/>
  <c r="L23" i="11"/>
  <c r="M23" i="11"/>
  <c r="O23" i="11"/>
  <c r="P23" i="11"/>
  <c r="Q23" i="11"/>
  <c r="R23" i="11"/>
  <c r="S23" i="11"/>
  <c r="T23" i="11"/>
  <c r="U23" i="11"/>
  <c r="V23" i="11"/>
  <c r="W23" i="11"/>
  <c r="X23" i="11"/>
  <c r="Y23" i="11"/>
  <c r="Z23" i="11"/>
  <c r="AA23" i="11"/>
  <c r="AB23" i="11"/>
  <c r="AF23" i="11"/>
  <c r="AG23" i="11"/>
  <c r="AH23" i="11"/>
  <c r="AI23" i="11"/>
  <c r="AW61" i="4"/>
  <c r="AW23" i="11"/>
  <c r="AX61" i="4"/>
  <c r="AX23" i="11"/>
  <c r="AY61" i="4"/>
  <c r="AY23" i="11"/>
  <c r="AZ61" i="4"/>
  <c r="AZ23" i="11"/>
  <c r="BA23" i="11"/>
  <c r="H180" i="4"/>
  <c r="H181" i="4"/>
  <c r="H182" i="4"/>
  <c r="H183" i="4"/>
  <c r="H184" i="4"/>
  <c r="H185" i="4"/>
  <c r="H186" i="4"/>
  <c r="H187" i="4"/>
  <c r="H188" i="4"/>
  <c r="H189" i="4"/>
  <c r="H190" i="4"/>
  <c r="H191" i="4"/>
  <c r="H192" i="4"/>
  <c r="H193" i="4"/>
  <c r="H194" i="4"/>
  <c r="H195" i="4"/>
  <c r="H196" i="4"/>
  <c r="H197" i="4"/>
  <c r="H179" i="4"/>
  <c r="BB61" i="4"/>
  <c r="BB23" i="11"/>
  <c r="I179" i="4"/>
  <c r="BC61" i="4"/>
  <c r="BC23" i="11"/>
  <c r="J179" i="4"/>
  <c r="BD61" i="4"/>
  <c r="BD23" i="11"/>
  <c r="K179" i="4"/>
  <c r="BE61" i="4"/>
  <c r="BE23" i="11"/>
  <c r="L179" i="4"/>
  <c r="BF61" i="4"/>
  <c r="BF23" i="11"/>
  <c r="M179" i="4"/>
  <c r="BG61" i="4"/>
  <c r="BG23" i="11"/>
  <c r="N179" i="4"/>
  <c r="BH61" i="4"/>
  <c r="BH23" i="11"/>
  <c r="O179" i="4"/>
  <c r="BI61" i="4"/>
  <c r="BI23" i="11"/>
  <c r="P179" i="4"/>
  <c r="BJ61" i="4"/>
  <c r="BJ23" i="11"/>
  <c r="Q179" i="4"/>
  <c r="BK61" i="4"/>
  <c r="BK23" i="11"/>
  <c r="BL23" i="11"/>
  <c r="Y179" i="4"/>
  <c r="BN61" i="4"/>
  <c r="Z179" i="4"/>
  <c r="BO61" i="4"/>
  <c r="AA179" i="4"/>
  <c r="BP61" i="4"/>
  <c r="AB179" i="4"/>
  <c r="BQ61" i="4"/>
  <c r="AC179" i="4"/>
  <c r="BR61" i="4"/>
  <c r="AD179" i="4"/>
  <c r="BS61" i="4"/>
  <c r="AE179" i="4"/>
  <c r="BT61" i="4"/>
  <c r="AF179" i="4"/>
  <c r="BU61" i="4"/>
  <c r="AG179" i="4"/>
  <c r="BV61" i="4"/>
  <c r="BM61" i="4"/>
  <c r="BM23" i="11"/>
  <c r="BN23" i="11"/>
  <c r="BO23" i="11"/>
  <c r="BP23" i="11"/>
  <c r="BQ23" i="11"/>
  <c r="BR23" i="11"/>
  <c r="BS23" i="11"/>
  <c r="BT23" i="11"/>
  <c r="BU23" i="11"/>
  <c r="BV23" i="11"/>
  <c r="BW23" i="11"/>
  <c r="BX23" i="11"/>
  <c r="X180" i="4"/>
  <c r="AH180" i="4"/>
  <c r="BY61" i="4"/>
  <c r="BY23" i="11"/>
  <c r="X181" i="4"/>
  <c r="AH181" i="4"/>
  <c r="BZ61" i="4"/>
  <c r="BZ23" i="11"/>
  <c r="X182" i="4"/>
  <c r="AH182" i="4"/>
  <c r="CA61" i="4"/>
  <c r="CA23" i="11"/>
  <c r="X183" i="4"/>
  <c r="AH183" i="4"/>
  <c r="CB61" i="4"/>
  <c r="CB23" i="11"/>
  <c r="X184" i="4"/>
  <c r="AH184" i="4"/>
  <c r="CC61" i="4"/>
  <c r="CC23" i="11"/>
  <c r="X185" i="4"/>
  <c r="AH185" i="4"/>
  <c r="CD61" i="4"/>
  <c r="CD23" i="11"/>
  <c r="X186" i="4"/>
  <c r="AH186" i="4"/>
  <c r="CE61" i="4"/>
  <c r="CE23" i="11"/>
  <c r="X187" i="4"/>
  <c r="AH187" i="4"/>
  <c r="CF61" i="4"/>
  <c r="CF23" i="11"/>
  <c r="X188" i="4"/>
  <c r="AH188" i="4"/>
  <c r="CG61" i="4"/>
  <c r="CG23" i="11"/>
  <c r="X189" i="4"/>
  <c r="AH189" i="4"/>
  <c r="CH61" i="4"/>
  <c r="CH23" i="11"/>
  <c r="X190" i="4"/>
  <c r="AH190" i="4"/>
  <c r="CI61" i="4"/>
  <c r="CI23" i="11"/>
  <c r="X191" i="4"/>
  <c r="AH191" i="4"/>
  <c r="CJ61" i="4"/>
  <c r="CJ23" i="11"/>
  <c r="X192" i="4"/>
  <c r="AH192" i="4"/>
  <c r="CK61" i="4"/>
  <c r="CK23" i="11"/>
  <c r="X193" i="4"/>
  <c r="AH193" i="4"/>
  <c r="CL61" i="4"/>
  <c r="CL23" i="11"/>
  <c r="X194" i="4"/>
  <c r="AH194" i="4"/>
  <c r="CM61" i="4"/>
  <c r="CM23" i="11"/>
  <c r="X195" i="4"/>
  <c r="AH195" i="4"/>
  <c r="CN61" i="4"/>
  <c r="CN23" i="11"/>
  <c r="X196" i="4"/>
  <c r="AH196" i="4"/>
  <c r="CO61" i="4"/>
  <c r="CO23" i="11"/>
  <c r="X197" i="4"/>
  <c r="AH197" i="4"/>
  <c r="CP61" i="4"/>
  <c r="CP23" i="11"/>
  <c r="AH126" i="4"/>
  <c r="AH127" i="4"/>
  <c r="AH128" i="4"/>
  <c r="AH129" i="4"/>
  <c r="AH130" i="4"/>
  <c r="AH131" i="4"/>
  <c r="AH132" i="4"/>
  <c r="AH133" i="4"/>
  <c r="AH134" i="4"/>
  <c r="Z125" i="4"/>
  <c r="AH125" i="4"/>
  <c r="CR61" i="4"/>
  <c r="CR23" i="11"/>
  <c r="CS61" i="4"/>
  <c r="CS23" i="11"/>
  <c r="CT61" i="4"/>
  <c r="CT23" i="11"/>
  <c r="CU61" i="4"/>
  <c r="CU23" i="11"/>
  <c r="CV61" i="4"/>
  <c r="CV23" i="11"/>
  <c r="CW61" i="4"/>
  <c r="CW23" i="11"/>
  <c r="CX61" i="4"/>
  <c r="CX23" i="11"/>
  <c r="CY61" i="4"/>
  <c r="CY23" i="11"/>
  <c r="CZ61" i="4"/>
  <c r="CZ23" i="11"/>
  <c r="DA61" i="4"/>
  <c r="DA23" i="11"/>
  <c r="AH136" i="4"/>
  <c r="AH137" i="4"/>
  <c r="AH138" i="4"/>
  <c r="AH139" i="4"/>
  <c r="AH140" i="4"/>
  <c r="AH141" i="4"/>
  <c r="Z135" i="4"/>
  <c r="AH135" i="4"/>
  <c r="DB61" i="4"/>
  <c r="DC23" i="11"/>
  <c r="DC61" i="4"/>
  <c r="DD23" i="11"/>
  <c r="DD61" i="4"/>
  <c r="DE23" i="11"/>
  <c r="DE61" i="4"/>
  <c r="DF23" i="11"/>
  <c r="DF61" i="4"/>
  <c r="DG23" i="11"/>
  <c r="DG61" i="4"/>
  <c r="DH23" i="11"/>
  <c r="DH61" i="4"/>
  <c r="DI23" i="11"/>
  <c r="AH143" i="4"/>
  <c r="AH144" i="4"/>
  <c r="AH145" i="4"/>
  <c r="AH146" i="4"/>
  <c r="AH147" i="4"/>
  <c r="AH148" i="4"/>
  <c r="AH149" i="4"/>
  <c r="AH150" i="4"/>
  <c r="Z142" i="4"/>
  <c r="AH142" i="4"/>
  <c r="DI61" i="4"/>
  <c r="DK23" i="11"/>
  <c r="DJ61" i="4"/>
  <c r="DL23" i="11"/>
  <c r="DK61" i="4"/>
  <c r="DM23" i="11"/>
  <c r="DL61" i="4"/>
  <c r="DN23" i="11"/>
  <c r="DM61" i="4"/>
  <c r="DO23" i="11"/>
  <c r="DN61" i="4"/>
  <c r="DP23" i="11"/>
  <c r="DO61" i="4"/>
  <c r="DQ23" i="11"/>
  <c r="DP61" i="4"/>
  <c r="DR23" i="11"/>
  <c r="DQ61" i="4"/>
  <c r="DS23" i="11"/>
  <c r="AH152" i="4"/>
  <c r="AH153" i="4"/>
  <c r="AH154" i="4"/>
  <c r="AH155" i="4"/>
  <c r="AH156" i="4"/>
  <c r="AH157" i="4"/>
  <c r="Z151" i="4"/>
  <c r="AH151" i="4"/>
  <c r="DR61" i="4"/>
  <c r="DU23" i="11"/>
  <c r="DS61" i="4"/>
  <c r="DV23" i="11"/>
  <c r="DT61" i="4"/>
  <c r="DW23" i="11"/>
  <c r="DU61" i="4"/>
  <c r="DX23" i="11"/>
  <c r="DV61" i="4"/>
  <c r="DY23" i="11"/>
  <c r="DW61" i="4"/>
  <c r="DZ23" i="11"/>
  <c r="DX61" i="4"/>
  <c r="EA23" i="11"/>
  <c r="AH159" i="4"/>
  <c r="AH160" i="4"/>
  <c r="AH161" i="4"/>
  <c r="AH162" i="4"/>
  <c r="AH163" i="4"/>
  <c r="AH164" i="4"/>
  <c r="AH165" i="4"/>
  <c r="AH166" i="4"/>
  <c r="Z158" i="4"/>
  <c r="AH158" i="4"/>
  <c r="DY61" i="4"/>
  <c r="EC23" i="11"/>
  <c r="DZ61" i="4"/>
  <c r="ED23" i="11"/>
  <c r="EA61" i="4"/>
  <c r="EE23" i="11"/>
  <c r="EB61" i="4"/>
  <c r="EF23" i="11"/>
  <c r="EC61" i="4"/>
  <c r="EG23" i="11"/>
  <c r="ED61" i="4"/>
  <c r="EH23" i="11"/>
  <c r="EE61" i="4"/>
  <c r="EI23" i="11"/>
  <c r="EF61" i="4"/>
  <c r="EJ23" i="11"/>
  <c r="EG61" i="4"/>
  <c r="EK23" i="11"/>
  <c r="AH168" i="4"/>
  <c r="AH169" i="4"/>
  <c r="AH170" i="4"/>
  <c r="AH171" i="4"/>
  <c r="AH172" i="4"/>
  <c r="AH173" i="4"/>
  <c r="Z167" i="4"/>
  <c r="AH167" i="4"/>
  <c r="EH61" i="4"/>
  <c r="EM23" i="11"/>
  <c r="EI61" i="4"/>
  <c r="EN23" i="11"/>
  <c r="EJ61" i="4"/>
  <c r="EO23" i="11"/>
  <c r="EK61" i="4"/>
  <c r="EP23" i="11"/>
  <c r="EL61" i="4"/>
  <c r="EQ23" i="11"/>
  <c r="EM61" i="4"/>
  <c r="ER23" i="11"/>
  <c r="EN61" i="4"/>
  <c r="ES23" i="11"/>
  <c r="AH175" i="4"/>
  <c r="AH176" i="4"/>
  <c r="Z174" i="4"/>
  <c r="AH174" i="4"/>
  <c r="EO61" i="4"/>
  <c r="EU23" i="11"/>
  <c r="EP61" i="4"/>
  <c r="EV23" i="11"/>
  <c r="EQ61" i="4"/>
  <c r="EW23" i="11"/>
  <c r="A61" i="5"/>
  <c r="A22" i="11"/>
  <c r="CQ22" i="11"/>
  <c r="DB22" i="11"/>
  <c r="DJ22" i="11"/>
  <c r="DT22" i="11"/>
  <c r="EB22" i="11"/>
  <c r="EL22" i="11"/>
  <c r="ET22" i="11"/>
  <c r="EY22" i="11"/>
  <c r="D76" i="5"/>
  <c r="B61" i="5"/>
  <c r="B22" i="11"/>
  <c r="D85" i="5"/>
  <c r="C61" i="5"/>
  <c r="C22" i="11"/>
  <c r="D92" i="5"/>
  <c r="D61" i="5"/>
  <c r="D22" i="11"/>
  <c r="E61" i="5"/>
  <c r="E22" i="11"/>
  <c r="F61" i="5"/>
  <c r="F22" i="11"/>
  <c r="G22" i="11"/>
  <c r="H22" i="11"/>
  <c r="I22" i="11"/>
  <c r="J22" i="11"/>
  <c r="K22" i="11"/>
  <c r="L22" i="11"/>
  <c r="M22" i="11"/>
  <c r="O22" i="11"/>
  <c r="P22" i="11"/>
  <c r="Q22" i="11"/>
  <c r="R22" i="11"/>
  <c r="S22" i="11"/>
  <c r="T22" i="11"/>
  <c r="U22" i="11"/>
  <c r="V22" i="11"/>
  <c r="W22" i="11"/>
  <c r="X22" i="11"/>
  <c r="Y22" i="11"/>
  <c r="Z22" i="11"/>
  <c r="AA22" i="11"/>
  <c r="AB22" i="11"/>
  <c r="AF22" i="11"/>
  <c r="AG22" i="11"/>
  <c r="AH22" i="11"/>
  <c r="AI22" i="11"/>
  <c r="AS61" i="5"/>
  <c r="AS22" i="11"/>
  <c r="AW61" i="5"/>
  <c r="AW22" i="11"/>
  <c r="AX61" i="5"/>
  <c r="AX22" i="11"/>
  <c r="AY61" i="5"/>
  <c r="AY22" i="11"/>
  <c r="AZ61" i="5"/>
  <c r="AZ22" i="11"/>
  <c r="BA22" i="11"/>
  <c r="H180" i="5"/>
  <c r="H181" i="5"/>
  <c r="H182" i="5"/>
  <c r="H183" i="5"/>
  <c r="H184" i="5"/>
  <c r="H185" i="5"/>
  <c r="H186" i="5"/>
  <c r="H187" i="5"/>
  <c r="H188" i="5"/>
  <c r="H189" i="5"/>
  <c r="H190" i="5"/>
  <c r="H191" i="5"/>
  <c r="H192" i="5"/>
  <c r="H193" i="5"/>
  <c r="H194" i="5"/>
  <c r="H195" i="5"/>
  <c r="H196" i="5"/>
  <c r="H197" i="5"/>
  <c r="H179" i="5"/>
  <c r="BB61" i="5"/>
  <c r="BB22" i="11"/>
  <c r="I179" i="5"/>
  <c r="BC61" i="5"/>
  <c r="BC22" i="11"/>
  <c r="J179" i="5"/>
  <c r="BD61" i="5"/>
  <c r="BD22" i="11"/>
  <c r="K179" i="5"/>
  <c r="BE61" i="5"/>
  <c r="BE22" i="11"/>
  <c r="L179" i="5"/>
  <c r="BF61" i="5"/>
  <c r="BF22" i="11"/>
  <c r="M179" i="5"/>
  <c r="BG61" i="5"/>
  <c r="BG22" i="11"/>
  <c r="N179" i="5"/>
  <c r="BH61" i="5"/>
  <c r="BH22" i="11"/>
  <c r="O179" i="5"/>
  <c r="BI61" i="5"/>
  <c r="BI22" i="11"/>
  <c r="P179" i="5"/>
  <c r="BJ61" i="5"/>
  <c r="BJ22" i="11"/>
  <c r="Q179" i="5"/>
  <c r="BK61" i="5"/>
  <c r="BK22" i="11"/>
  <c r="BL22" i="11"/>
  <c r="Y179" i="5"/>
  <c r="BN61" i="5"/>
  <c r="Z179" i="5"/>
  <c r="BO61" i="5"/>
  <c r="AA179" i="5"/>
  <c r="BP61" i="5"/>
  <c r="AB179" i="5"/>
  <c r="BQ61" i="5"/>
  <c r="AC179" i="5"/>
  <c r="BR61" i="5"/>
  <c r="AD179" i="5"/>
  <c r="BS61" i="5"/>
  <c r="AE179" i="5"/>
  <c r="BT61" i="5"/>
  <c r="AF179" i="5"/>
  <c r="BU61" i="5"/>
  <c r="AG179" i="5"/>
  <c r="BV61" i="5"/>
  <c r="BM61" i="5"/>
  <c r="BM22" i="11"/>
  <c r="BN22" i="11"/>
  <c r="BO22" i="11"/>
  <c r="BP22" i="11"/>
  <c r="BQ22" i="11"/>
  <c r="BR22" i="11"/>
  <c r="BS22" i="11"/>
  <c r="BT22" i="11"/>
  <c r="BU22" i="11"/>
  <c r="BV22" i="11"/>
  <c r="BW22" i="11"/>
  <c r="BX22" i="11"/>
  <c r="X180" i="5"/>
  <c r="AH180" i="5"/>
  <c r="BY61" i="5"/>
  <c r="BY22" i="11"/>
  <c r="X181" i="5"/>
  <c r="AH181" i="5"/>
  <c r="BZ61" i="5"/>
  <c r="BZ22" i="11"/>
  <c r="X182" i="5"/>
  <c r="AH182" i="5"/>
  <c r="CA61" i="5"/>
  <c r="CA22" i="11"/>
  <c r="X183" i="5"/>
  <c r="AH183" i="5"/>
  <c r="CB61" i="5"/>
  <c r="CB22" i="11"/>
  <c r="X184" i="5"/>
  <c r="AH184" i="5"/>
  <c r="CC61" i="5"/>
  <c r="CC22" i="11"/>
  <c r="X185" i="5"/>
  <c r="AH185" i="5"/>
  <c r="CD61" i="5"/>
  <c r="CD22" i="11"/>
  <c r="X186" i="5"/>
  <c r="AH186" i="5"/>
  <c r="CE61" i="5"/>
  <c r="CE22" i="11"/>
  <c r="X187" i="5"/>
  <c r="AH187" i="5"/>
  <c r="CF61" i="5"/>
  <c r="CF22" i="11"/>
  <c r="X188" i="5"/>
  <c r="AH188" i="5"/>
  <c r="CG61" i="5"/>
  <c r="CG22" i="11"/>
  <c r="X189" i="5"/>
  <c r="AH189" i="5"/>
  <c r="CH61" i="5"/>
  <c r="CH22" i="11"/>
  <c r="X190" i="5"/>
  <c r="AH190" i="5"/>
  <c r="CI61" i="5"/>
  <c r="CI22" i="11"/>
  <c r="X191" i="5"/>
  <c r="AH191" i="5"/>
  <c r="CJ61" i="5"/>
  <c r="CJ22" i="11"/>
  <c r="X192" i="5"/>
  <c r="AH192" i="5"/>
  <c r="CK61" i="5"/>
  <c r="CK22" i="11"/>
  <c r="X193" i="5"/>
  <c r="AH193" i="5"/>
  <c r="CL61" i="5"/>
  <c r="CL22" i="11"/>
  <c r="X194" i="5"/>
  <c r="AH194" i="5"/>
  <c r="CM61" i="5"/>
  <c r="CM22" i="11"/>
  <c r="X195" i="5"/>
  <c r="AH195" i="5"/>
  <c r="CN61" i="5"/>
  <c r="CN22" i="11"/>
  <c r="X196" i="5"/>
  <c r="AH196" i="5"/>
  <c r="CO61" i="5"/>
  <c r="CO22" i="11"/>
  <c r="X197" i="5"/>
  <c r="AH197" i="5"/>
  <c r="CP61" i="5"/>
  <c r="CP22" i="11"/>
  <c r="AH126" i="5"/>
  <c r="AH127" i="5"/>
  <c r="AH128" i="5"/>
  <c r="AH129" i="5"/>
  <c r="AH130" i="5"/>
  <c r="AH131" i="5"/>
  <c r="AH132" i="5"/>
  <c r="AH133" i="5"/>
  <c r="AH134" i="5"/>
  <c r="Z125" i="5"/>
  <c r="AH125" i="5"/>
  <c r="CR61" i="5"/>
  <c r="CR22" i="11"/>
  <c r="CS61" i="5"/>
  <c r="CS22" i="11"/>
  <c r="CT61" i="5"/>
  <c r="CT22" i="11"/>
  <c r="CU61" i="5"/>
  <c r="CU22" i="11"/>
  <c r="CV61" i="5"/>
  <c r="CV22" i="11"/>
  <c r="CW61" i="5"/>
  <c r="CW22" i="11"/>
  <c r="CX61" i="5"/>
  <c r="CX22" i="11"/>
  <c r="CY61" i="5"/>
  <c r="CY22" i="11"/>
  <c r="CZ61" i="5"/>
  <c r="CZ22" i="11"/>
  <c r="DA61" i="5"/>
  <c r="DA22" i="11"/>
  <c r="AH136" i="5"/>
  <c r="AH137" i="5"/>
  <c r="AH138" i="5"/>
  <c r="AH139" i="5"/>
  <c r="AH140" i="5"/>
  <c r="AH141" i="5"/>
  <c r="Z135" i="5"/>
  <c r="AH135" i="5"/>
  <c r="DB61" i="5"/>
  <c r="DC22" i="11"/>
  <c r="DC61" i="5"/>
  <c r="DD22" i="11"/>
  <c r="DD61" i="5"/>
  <c r="DE22" i="11"/>
  <c r="DE61" i="5"/>
  <c r="DF22" i="11"/>
  <c r="DF61" i="5"/>
  <c r="DG22" i="11"/>
  <c r="DG61" i="5"/>
  <c r="DH22" i="11"/>
  <c r="DH61" i="5"/>
  <c r="DI22" i="11"/>
  <c r="AH143" i="5"/>
  <c r="AH144" i="5"/>
  <c r="AH145" i="5"/>
  <c r="AH146" i="5"/>
  <c r="AH147" i="5"/>
  <c r="AH148" i="5"/>
  <c r="AH149" i="5"/>
  <c r="AH150" i="5"/>
  <c r="Z142" i="5"/>
  <c r="AH142" i="5"/>
  <c r="DI61" i="5"/>
  <c r="DK22" i="11"/>
  <c r="DJ61" i="5"/>
  <c r="DL22" i="11"/>
  <c r="DK61" i="5"/>
  <c r="DM22" i="11"/>
  <c r="DL61" i="5"/>
  <c r="DN22" i="11"/>
  <c r="DM61" i="5"/>
  <c r="DO22" i="11"/>
  <c r="DN61" i="5"/>
  <c r="DP22" i="11"/>
  <c r="DO61" i="5"/>
  <c r="DQ22" i="11"/>
  <c r="DP61" i="5"/>
  <c r="DR22" i="11"/>
  <c r="DQ61" i="5"/>
  <c r="DS22" i="11"/>
  <c r="AH152" i="5"/>
  <c r="AH153" i="5"/>
  <c r="AH154" i="5"/>
  <c r="AH155" i="5"/>
  <c r="AH156" i="5"/>
  <c r="AH157" i="5"/>
  <c r="Z151" i="5"/>
  <c r="AH151" i="5"/>
  <c r="DR61" i="5"/>
  <c r="DU22" i="11"/>
  <c r="DS61" i="5"/>
  <c r="DV22" i="11"/>
  <c r="DT61" i="5"/>
  <c r="DW22" i="11"/>
  <c r="DU61" i="5"/>
  <c r="DX22" i="11"/>
  <c r="DV61" i="5"/>
  <c r="DY22" i="11"/>
  <c r="DW61" i="5"/>
  <c r="DZ22" i="11"/>
  <c r="DX61" i="5"/>
  <c r="EA22" i="11"/>
  <c r="AH159" i="5"/>
  <c r="AH160" i="5"/>
  <c r="AH161" i="5"/>
  <c r="AH162" i="5"/>
  <c r="AH163" i="5"/>
  <c r="AH164" i="5"/>
  <c r="AH165" i="5"/>
  <c r="AH166" i="5"/>
  <c r="Z158" i="5"/>
  <c r="AH158" i="5"/>
  <c r="DY61" i="5"/>
  <c r="EC22" i="11"/>
  <c r="DZ61" i="5"/>
  <c r="ED22" i="11"/>
  <c r="EA61" i="5"/>
  <c r="EE22" i="11"/>
  <c r="EB61" i="5"/>
  <c r="EF22" i="11"/>
  <c r="EC61" i="5"/>
  <c r="EG22" i="11"/>
  <c r="ED61" i="5"/>
  <c r="EH22" i="11"/>
  <c r="EE61" i="5"/>
  <c r="EI22" i="11"/>
  <c r="EF61" i="5"/>
  <c r="EJ22" i="11"/>
  <c r="EG61" i="5"/>
  <c r="EK22" i="11"/>
  <c r="AH168" i="5"/>
  <c r="AH169" i="5"/>
  <c r="AH170" i="5"/>
  <c r="AH171" i="5"/>
  <c r="AH172" i="5"/>
  <c r="AH173" i="5"/>
  <c r="Z167" i="5"/>
  <c r="AH167" i="5"/>
  <c r="EH61" i="5"/>
  <c r="EM22" i="11"/>
  <c r="EI61" i="5"/>
  <c r="EN22" i="11"/>
  <c r="EJ61" i="5"/>
  <c r="EO22" i="11"/>
  <c r="EK61" i="5"/>
  <c r="EP22" i="11"/>
  <c r="EL61" i="5"/>
  <c r="EQ22" i="11"/>
  <c r="EM61" i="5"/>
  <c r="ER22" i="11"/>
  <c r="EN61" i="5"/>
  <c r="ES22" i="11"/>
  <c r="AH175" i="5"/>
  <c r="AH176" i="5"/>
  <c r="Z174" i="5"/>
  <c r="AH174" i="5"/>
  <c r="EO61" i="5"/>
  <c r="EU22" i="11"/>
  <c r="EP61" i="5"/>
  <c r="EV22" i="11"/>
  <c r="EQ61" i="5"/>
  <c r="EW22" i="11"/>
  <c r="A61" i="6"/>
  <c r="A21" i="11"/>
  <c r="CQ21" i="11"/>
  <c r="DB21" i="11"/>
  <c r="DJ21" i="11"/>
  <c r="DT21" i="11"/>
  <c r="EB21" i="11"/>
  <c r="EL21" i="11"/>
  <c r="ET21" i="11"/>
  <c r="EY21" i="11"/>
  <c r="D76" i="6"/>
  <c r="B61" i="6"/>
  <c r="B21" i="11"/>
  <c r="D85" i="6"/>
  <c r="C61" i="6"/>
  <c r="C21" i="11"/>
  <c r="D92" i="6"/>
  <c r="D61" i="6"/>
  <c r="D21" i="11"/>
  <c r="E61" i="6"/>
  <c r="E21" i="11"/>
  <c r="F61" i="6"/>
  <c r="F21" i="11"/>
  <c r="G21" i="11"/>
  <c r="I21" i="11"/>
  <c r="J21" i="11"/>
  <c r="K21" i="11"/>
  <c r="L21" i="11"/>
  <c r="M21" i="11"/>
  <c r="O21" i="11"/>
  <c r="P21" i="11"/>
  <c r="Q21" i="11"/>
  <c r="R21" i="11"/>
  <c r="S21" i="11"/>
  <c r="T21" i="11"/>
  <c r="U21" i="11"/>
  <c r="V21" i="11"/>
  <c r="W21" i="11"/>
  <c r="X21" i="11"/>
  <c r="Y21" i="11"/>
  <c r="Z21" i="11"/>
  <c r="AA21" i="11"/>
  <c r="AB21" i="11"/>
  <c r="AF21" i="11"/>
  <c r="AG21" i="11"/>
  <c r="AH21" i="11"/>
  <c r="AI21" i="11"/>
  <c r="AW61" i="6"/>
  <c r="AW21" i="11"/>
  <c r="AX61" i="6"/>
  <c r="AX21" i="11"/>
  <c r="AY61" i="6"/>
  <c r="AY21" i="11"/>
  <c r="AZ61" i="6"/>
  <c r="AZ21" i="11"/>
  <c r="BA21" i="11"/>
  <c r="H180" i="6"/>
  <c r="H181" i="6"/>
  <c r="H182" i="6"/>
  <c r="H183" i="6"/>
  <c r="H184" i="6"/>
  <c r="H185" i="6"/>
  <c r="H186" i="6"/>
  <c r="H187" i="6"/>
  <c r="H188" i="6"/>
  <c r="H189" i="6"/>
  <c r="H190" i="6"/>
  <c r="H191" i="6"/>
  <c r="H192" i="6"/>
  <c r="H193" i="6"/>
  <c r="H194" i="6"/>
  <c r="H195" i="6"/>
  <c r="H196" i="6"/>
  <c r="H197" i="6"/>
  <c r="H179" i="6"/>
  <c r="BB61" i="6"/>
  <c r="BB21" i="11"/>
  <c r="I179" i="6"/>
  <c r="BC61" i="6"/>
  <c r="BC21" i="11"/>
  <c r="J179" i="6"/>
  <c r="BD61" i="6"/>
  <c r="BD21" i="11"/>
  <c r="K179" i="6"/>
  <c r="BE61" i="6"/>
  <c r="BE21" i="11"/>
  <c r="L179" i="6"/>
  <c r="BF61" i="6"/>
  <c r="BF21" i="11"/>
  <c r="M179" i="6"/>
  <c r="BG61" i="6"/>
  <c r="BG21" i="11"/>
  <c r="N179" i="6"/>
  <c r="BH61" i="6"/>
  <c r="BH21" i="11"/>
  <c r="O179" i="6"/>
  <c r="BI61" i="6"/>
  <c r="BI21" i="11"/>
  <c r="P179" i="6"/>
  <c r="BJ61" i="6"/>
  <c r="BJ21" i="11"/>
  <c r="Q179" i="6"/>
  <c r="BK61" i="6"/>
  <c r="BK21" i="11"/>
  <c r="BL21" i="11"/>
  <c r="Y179" i="6"/>
  <c r="BN61" i="6"/>
  <c r="Z179" i="6"/>
  <c r="BO61" i="6"/>
  <c r="AA179" i="6"/>
  <c r="BP61" i="6"/>
  <c r="AB179" i="6"/>
  <c r="BQ61" i="6"/>
  <c r="AC179" i="6"/>
  <c r="BR61" i="6"/>
  <c r="AD179" i="6"/>
  <c r="BS61" i="6"/>
  <c r="AE179" i="6"/>
  <c r="BT61" i="6"/>
  <c r="AF179" i="6"/>
  <c r="BU61" i="6"/>
  <c r="AG179" i="6"/>
  <c r="BV61" i="6"/>
  <c r="BM61" i="6"/>
  <c r="BM21" i="11"/>
  <c r="BN21" i="11"/>
  <c r="BO21" i="11"/>
  <c r="BP21" i="11"/>
  <c r="BQ21" i="11"/>
  <c r="BR21" i="11"/>
  <c r="BS21" i="11"/>
  <c r="BT21" i="11"/>
  <c r="BU21" i="11"/>
  <c r="BV21" i="11"/>
  <c r="BW21" i="11"/>
  <c r="BX21" i="11"/>
  <c r="X180" i="6"/>
  <c r="AH180" i="6"/>
  <c r="BY61" i="6"/>
  <c r="BY21" i="11"/>
  <c r="X181" i="6"/>
  <c r="AH181" i="6"/>
  <c r="BZ61" i="6"/>
  <c r="BZ21" i="11"/>
  <c r="X182" i="6"/>
  <c r="AH182" i="6"/>
  <c r="CA61" i="6"/>
  <c r="CA21" i="11"/>
  <c r="X183" i="6"/>
  <c r="AH183" i="6"/>
  <c r="CB61" i="6"/>
  <c r="CB21" i="11"/>
  <c r="X184" i="6"/>
  <c r="AH184" i="6"/>
  <c r="CC61" i="6"/>
  <c r="CC21" i="11"/>
  <c r="X185" i="6"/>
  <c r="AH185" i="6"/>
  <c r="CD61" i="6"/>
  <c r="CD21" i="11"/>
  <c r="X186" i="6"/>
  <c r="AH186" i="6"/>
  <c r="CE61" i="6"/>
  <c r="CE21" i="11"/>
  <c r="X187" i="6"/>
  <c r="AH187" i="6"/>
  <c r="CF61" i="6"/>
  <c r="CF21" i="11"/>
  <c r="X188" i="6"/>
  <c r="AH188" i="6"/>
  <c r="CG61" i="6"/>
  <c r="CG21" i="11"/>
  <c r="X189" i="6"/>
  <c r="AH189" i="6"/>
  <c r="CH61" i="6"/>
  <c r="CH21" i="11"/>
  <c r="X190" i="6"/>
  <c r="AH190" i="6"/>
  <c r="CI61" i="6"/>
  <c r="CI21" i="11"/>
  <c r="X191" i="6"/>
  <c r="AH191" i="6"/>
  <c r="CJ61" i="6"/>
  <c r="CJ21" i="11"/>
  <c r="X192" i="6"/>
  <c r="AH192" i="6"/>
  <c r="CK61" i="6"/>
  <c r="CK21" i="11"/>
  <c r="X193" i="6"/>
  <c r="AH193" i="6"/>
  <c r="CL61" i="6"/>
  <c r="CL21" i="11"/>
  <c r="X194" i="6"/>
  <c r="AH194" i="6"/>
  <c r="CM61" i="6"/>
  <c r="CM21" i="11"/>
  <c r="X195" i="6"/>
  <c r="AH195" i="6"/>
  <c r="CN61" i="6"/>
  <c r="CN21" i="11"/>
  <c r="X196" i="6"/>
  <c r="AH196" i="6"/>
  <c r="CO61" i="6"/>
  <c r="CO21" i="11"/>
  <c r="X197" i="6"/>
  <c r="AH197" i="6"/>
  <c r="CP61" i="6"/>
  <c r="CP21" i="11"/>
  <c r="AH126" i="6"/>
  <c r="AH127" i="6"/>
  <c r="AH128" i="6"/>
  <c r="AH129" i="6"/>
  <c r="AH130" i="6"/>
  <c r="AH131" i="6"/>
  <c r="AH132" i="6"/>
  <c r="AH133" i="6"/>
  <c r="AH134" i="6"/>
  <c r="Z125" i="6"/>
  <c r="AH125" i="6"/>
  <c r="CR61" i="6"/>
  <c r="CR21" i="11"/>
  <c r="CS61" i="6"/>
  <c r="CS21" i="11"/>
  <c r="CT61" i="6"/>
  <c r="CT21" i="11"/>
  <c r="CU61" i="6"/>
  <c r="CU21" i="11"/>
  <c r="CV61" i="6"/>
  <c r="CV21" i="11"/>
  <c r="CW61" i="6"/>
  <c r="CW21" i="11"/>
  <c r="CX61" i="6"/>
  <c r="CX21" i="11"/>
  <c r="CY61" i="6"/>
  <c r="CY21" i="11"/>
  <c r="CZ61" i="6"/>
  <c r="CZ21" i="11"/>
  <c r="DA61" i="6"/>
  <c r="DA21" i="11"/>
  <c r="AH136" i="6"/>
  <c r="AH137" i="6"/>
  <c r="AH138" i="6"/>
  <c r="AH139" i="6"/>
  <c r="AH140" i="6"/>
  <c r="AH141" i="6"/>
  <c r="Z135" i="6"/>
  <c r="AH135" i="6"/>
  <c r="DB61" i="6"/>
  <c r="DC21" i="11"/>
  <c r="DC61" i="6"/>
  <c r="DD21" i="11"/>
  <c r="DD61" i="6"/>
  <c r="DE21" i="11"/>
  <c r="DE61" i="6"/>
  <c r="DF21" i="11"/>
  <c r="DF61" i="6"/>
  <c r="DG21" i="11"/>
  <c r="DG61" i="6"/>
  <c r="DH21" i="11"/>
  <c r="DH61" i="6"/>
  <c r="DI21" i="11"/>
  <c r="AH143" i="6"/>
  <c r="AH144" i="6"/>
  <c r="AH145" i="6"/>
  <c r="AH146" i="6"/>
  <c r="AH147" i="6"/>
  <c r="AH148" i="6"/>
  <c r="AH149" i="6"/>
  <c r="AH150" i="6"/>
  <c r="Z142" i="6"/>
  <c r="AH142" i="6"/>
  <c r="DI61" i="6"/>
  <c r="DK21" i="11"/>
  <c r="DJ61" i="6"/>
  <c r="DL21" i="11"/>
  <c r="DK61" i="6"/>
  <c r="DM21" i="11"/>
  <c r="DL61" i="6"/>
  <c r="DN21" i="11"/>
  <c r="DM61" i="6"/>
  <c r="DO21" i="11"/>
  <c r="DN61" i="6"/>
  <c r="DP21" i="11"/>
  <c r="DO61" i="6"/>
  <c r="DQ21" i="11"/>
  <c r="DP61" i="6"/>
  <c r="DR21" i="11"/>
  <c r="DQ61" i="6"/>
  <c r="DS21" i="11"/>
  <c r="AH152" i="6"/>
  <c r="AH153" i="6"/>
  <c r="AH154" i="6"/>
  <c r="AH155" i="6"/>
  <c r="AH156" i="6"/>
  <c r="AH157" i="6"/>
  <c r="Z151" i="6"/>
  <c r="AH151" i="6"/>
  <c r="DR61" i="6"/>
  <c r="DU21" i="11"/>
  <c r="DS61" i="6"/>
  <c r="DV21" i="11"/>
  <c r="DT61" i="6"/>
  <c r="DW21" i="11"/>
  <c r="DU61" i="6"/>
  <c r="DX21" i="11"/>
  <c r="DV61" i="6"/>
  <c r="DY21" i="11"/>
  <c r="DW61" i="6"/>
  <c r="DZ21" i="11"/>
  <c r="DX61" i="6"/>
  <c r="EA21" i="11"/>
  <c r="AH159" i="6"/>
  <c r="AH160" i="6"/>
  <c r="AH161" i="6"/>
  <c r="AH162" i="6"/>
  <c r="AH163" i="6"/>
  <c r="AH164" i="6"/>
  <c r="AH165" i="6"/>
  <c r="AH166" i="6"/>
  <c r="Z158" i="6"/>
  <c r="AH158" i="6"/>
  <c r="DY61" i="6"/>
  <c r="EC21" i="11"/>
  <c r="DZ61" i="6"/>
  <c r="ED21" i="11"/>
  <c r="EA61" i="6"/>
  <c r="EE21" i="11"/>
  <c r="EB61" i="6"/>
  <c r="EF21" i="11"/>
  <c r="EC61" i="6"/>
  <c r="EG21" i="11"/>
  <c r="ED61" i="6"/>
  <c r="EH21" i="11"/>
  <c r="EE61" i="6"/>
  <c r="EI21" i="11"/>
  <c r="EF61" i="6"/>
  <c r="EJ21" i="11"/>
  <c r="EG61" i="6"/>
  <c r="EK21" i="11"/>
  <c r="AH168" i="6"/>
  <c r="AH169" i="6"/>
  <c r="AH170" i="6"/>
  <c r="AH171" i="6"/>
  <c r="AH172" i="6"/>
  <c r="AH173" i="6"/>
  <c r="Z167" i="6"/>
  <c r="AH167" i="6"/>
  <c r="EH61" i="6"/>
  <c r="EM21" i="11"/>
  <c r="EI61" i="6"/>
  <c r="EN21" i="11"/>
  <c r="EJ61" i="6"/>
  <c r="EO21" i="11"/>
  <c r="EK61" i="6"/>
  <c r="EP21" i="11"/>
  <c r="EL61" i="6"/>
  <c r="EQ21" i="11"/>
  <c r="EM61" i="6"/>
  <c r="ER21" i="11"/>
  <c r="EN61" i="6"/>
  <c r="ES21" i="11"/>
  <c r="AH175" i="6"/>
  <c r="AH176" i="6"/>
  <c r="Z174" i="6"/>
  <c r="AH174" i="6"/>
  <c r="EO61" i="6"/>
  <c r="EU21" i="11"/>
  <c r="EP61" i="6"/>
  <c r="EV21" i="11"/>
  <c r="EQ61" i="6"/>
  <c r="EW21" i="11"/>
  <c r="D76" i="7"/>
  <c r="B61" i="7"/>
  <c r="B20" i="11"/>
  <c r="D85" i="7"/>
  <c r="C61" i="7"/>
  <c r="C20" i="11"/>
  <c r="D92" i="7"/>
  <c r="D61" i="7"/>
  <c r="D20" i="11"/>
  <c r="E61" i="7"/>
  <c r="E20" i="11"/>
  <c r="F61" i="7"/>
  <c r="F20" i="11"/>
  <c r="H20" i="11"/>
  <c r="I20" i="11"/>
  <c r="J20" i="11"/>
  <c r="K20" i="11"/>
  <c r="L20" i="11"/>
  <c r="M20" i="11"/>
  <c r="N20" i="11"/>
  <c r="O20" i="11"/>
  <c r="P20" i="11"/>
  <c r="Q20" i="11"/>
  <c r="R20" i="11"/>
  <c r="S20" i="11"/>
  <c r="T20" i="11"/>
  <c r="U20" i="11"/>
  <c r="V20" i="11"/>
  <c r="W20" i="11"/>
  <c r="X20" i="11"/>
  <c r="Y20" i="11"/>
  <c r="Z20" i="11"/>
  <c r="AA20" i="11"/>
  <c r="AB20" i="11"/>
  <c r="AF20" i="11"/>
  <c r="AG20" i="11"/>
  <c r="AH20" i="11"/>
  <c r="AI20" i="11"/>
  <c r="AW61" i="7"/>
  <c r="AW20" i="11"/>
  <c r="AX61" i="7"/>
  <c r="AX20" i="11"/>
  <c r="AY61" i="7"/>
  <c r="AY20" i="11"/>
  <c r="AZ61" i="7"/>
  <c r="AZ20" i="11"/>
  <c r="BA20" i="11"/>
  <c r="H180" i="7"/>
  <c r="H181" i="7"/>
  <c r="H182" i="7"/>
  <c r="H183" i="7"/>
  <c r="H184" i="7"/>
  <c r="H185" i="7"/>
  <c r="H186" i="7"/>
  <c r="H187" i="7"/>
  <c r="H188" i="7"/>
  <c r="H189" i="7"/>
  <c r="H190" i="7"/>
  <c r="H191" i="7"/>
  <c r="H192" i="7"/>
  <c r="H193" i="7"/>
  <c r="H194" i="7"/>
  <c r="H195" i="7"/>
  <c r="H196" i="7"/>
  <c r="H197" i="7"/>
  <c r="H179" i="7"/>
  <c r="BB61" i="7"/>
  <c r="BB20" i="11"/>
  <c r="I179" i="7"/>
  <c r="BC61" i="7"/>
  <c r="BC20" i="11"/>
  <c r="J179" i="7"/>
  <c r="BD61" i="7"/>
  <c r="BD20" i="11"/>
  <c r="K179" i="7"/>
  <c r="BE61" i="7"/>
  <c r="BE20" i="11"/>
  <c r="L179" i="7"/>
  <c r="BF61" i="7"/>
  <c r="BF20" i="11"/>
  <c r="M179" i="7"/>
  <c r="BG61" i="7"/>
  <c r="BG20" i="11"/>
  <c r="N179" i="7"/>
  <c r="BH61" i="7"/>
  <c r="BH20" i="11"/>
  <c r="O179" i="7"/>
  <c r="BI61" i="7"/>
  <c r="BI20" i="11"/>
  <c r="P179" i="7"/>
  <c r="BJ61" i="7"/>
  <c r="BJ20" i="11"/>
  <c r="Q179" i="7"/>
  <c r="BK61" i="7"/>
  <c r="BK20" i="11"/>
  <c r="BL20" i="11"/>
  <c r="Y179" i="7"/>
  <c r="BN61" i="7"/>
  <c r="Z179" i="7"/>
  <c r="BO61" i="7"/>
  <c r="AA179" i="7"/>
  <c r="BP61" i="7"/>
  <c r="AB179" i="7"/>
  <c r="BQ61" i="7"/>
  <c r="AC179" i="7"/>
  <c r="BR61" i="7"/>
  <c r="AD179" i="7"/>
  <c r="BS61" i="7"/>
  <c r="AE179" i="7"/>
  <c r="BT61" i="7"/>
  <c r="AF179" i="7"/>
  <c r="BU61" i="7"/>
  <c r="AG179" i="7"/>
  <c r="BV61" i="7"/>
  <c r="BM61" i="7"/>
  <c r="BM20" i="11"/>
  <c r="BN20" i="11"/>
  <c r="BO20" i="11"/>
  <c r="BP20" i="11"/>
  <c r="BQ20" i="11"/>
  <c r="BR20" i="11"/>
  <c r="BS20" i="11"/>
  <c r="BT20" i="11"/>
  <c r="BU20" i="11"/>
  <c r="BV20" i="11"/>
  <c r="BW20" i="11"/>
  <c r="BX20" i="11"/>
  <c r="X180" i="7"/>
  <c r="AH180" i="7"/>
  <c r="BY61" i="7"/>
  <c r="BY20" i="11"/>
  <c r="X181" i="7"/>
  <c r="AH181" i="7"/>
  <c r="BZ61" i="7"/>
  <c r="BZ20" i="11"/>
  <c r="X182" i="7"/>
  <c r="AH182" i="7"/>
  <c r="CA61" i="7"/>
  <c r="CA20" i="11"/>
  <c r="X183" i="7"/>
  <c r="AH183" i="7"/>
  <c r="CB61" i="7"/>
  <c r="CB20" i="11"/>
  <c r="X184" i="7"/>
  <c r="AH184" i="7"/>
  <c r="CC61" i="7"/>
  <c r="CC20" i="11"/>
  <c r="X185" i="7"/>
  <c r="AH185" i="7"/>
  <c r="CD61" i="7"/>
  <c r="CD20" i="11"/>
  <c r="X186" i="7"/>
  <c r="AH186" i="7"/>
  <c r="CE61" i="7"/>
  <c r="CE20" i="11"/>
  <c r="X187" i="7"/>
  <c r="AH187" i="7"/>
  <c r="CF61" i="7"/>
  <c r="CF20" i="11"/>
  <c r="X188" i="7"/>
  <c r="AH188" i="7"/>
  <c r="CG61" i="7"/>
  <c r="CG20" i="11"/>
  <c r="X189" i="7"/>
  <c r="AH189" i="7"/>
  <c r="CH61" i="7"/>
  <c r="CH20" i="11"/>
  <c r="X190" i="7"/>
  <c r="AH190" i="7"/>
  <c r="CI61" i="7"/>
  <c r="CI20" i="11"/>
  <c r="X191" i="7"/>
  <c r="AH191" i="7"/>
  <c r="CJ61" i="7"/>
  <c r="CJ20" i="11"/>
  <c r="X192" i="7"/>
  <c r="AH192" i="7"/>
  <c r="CK61" i="7"/>
  <c r="CK20" i="11"/>
  <c r="X193" i="7"/>
  <c r="AH193" i="7"/>
  <c r="CL61" i="7"/>
  <c r="CL20" i="11"/>
  <c r="X194" i="7"/>
  <c r="AH194" i="7"/>
  <c r="CM61" i="7"/>
  <c r="CM20" i="11"/>
  <c r="X195" i="7"/>
  <c r="AH195" i="7"/>
  <c r="CN61" i="7"/>
  <c r="CN20" i="11"/>
  <c r="X196" i="7"/>
  <c r="AH196" i="7"/>
  <c r="CO61" i="7"/>
  <c r="CO20" i="11"/>
  <c r="X197" i="7"/>
  <c r="AH197" i="7"/>
  <c r="CP61" i="7"/>
  <c r="CP20" i="11"/>
  <c r="AH126" i="7"/>
  <c r="AH127" i="7"/>
  <c r="AH128" i="7"/>
  <c r="AH129" i="7"/>
  <c r="AH130" i="7"/>
  <c r="AH131" i="7"/>
  <c r="AH132" i="7"/>
  <c r="AH133" i="7"/>
  <c r="AH134" i="7"/>
  <c r="Z125" i="7"/>
  <c r="AH125" i="7"/>
  <c r="CR61" i="7"/>
  <c r="CR20" i="11"/>
  <c r="CS61" i="7"/>
  <c r="CS20" i="11"/>
  <c r="CT61" i="7"/>
  <c r="CT20" i="11"/>
  <c r="CU61" i="7"/>
  <c r="CU20" i="11"/>
  <c r="CV61" i="7"/>
  <c r="CV20" i="11"/>
  <c r="CW61" i="7"/>
  <c r="CW20" i="11"/>
  <c r="CX61" i="7"/>
  <c r="CX20" i="11"/>
  <c r="CY61" i="7"/>
  <c r="CY20" i="11"/>
  <c r="CZ61" i="7"/>
  <c r="CZ20" i="11"/>
  <c r="DA61" i="7"/>
  <c r="DA20" i="11"/>
  <c r="AH136" i="7"/>
  <c r="AH137" i="7"/>
  <c r="AH138" i="7"/>
  <c r="AH139" i="7"/>
  <c r="AH140" i="7"/>
  <c r="AH141" i="7"/>
  <c r="Z135" i="7"/>
  <c r="AH135" i="7"/>
  <c r="DB61" i="7"/>
  <c r="DC20" i="11"/>
  <c r="DC61" i="7"/>
  <c r="DD20" i="11"/>
  <c r="DD61" i="7"/>
  <c r="DE20" i="11"/>
  <c r="DE61" i="7"/>
  <c r="DF20" i="11"/>
  <c r="DF61" i="7"/>
  <c r="DG20" i="11"/>
  <c r="DG61" i="7"/>
  <c r="DH20" i="11"/>
  <c r="DH61" i="7"/>
  <c r="DI20" i="11"/>
  <c r="AH143" i="7"/>
  <c r="AH144" i="7"/>
  <c r="AH145" i="7"/>
  <c r="AH146" i="7"/>
  <c r="AH147" i="7"/>
  <c r="AH148" i="7"/>
  <c r="AH149" i="7"/>
  <c r="AH150" i="7"/>
  <c r="Z142" i="7"/>
  <c r="AH142" i="7"/>
  <c r="DI61" i="7"/>
  <c r="DK20" i="11"/>
  <c r="DJ61" i="7"/>
  <c r="DL20" i="11"/>
  <c r="DK61" i="7"/>
  <c r="DM20" i="11"/>
  <c r="DL61" i="7"/>
  <c r="DN20" i="11"/>
  <c r="DM61" i="7"/>
  <c r="DO20" i="11"/>
  <c r="DN61" i="7"/>
  <c r="DP20" i="11"/>
  <c r="DO61" i="7"/>
  <c r="DQ20" i="11"/>
  <c r="DP61" i="7"/>
  <c r="DR20" i="11"/>
  <c r="DQ61" i="7"/>
  <c r="DS20" i="11"/>
  <c r="AH152" i="7"/>
  <c r="AH153" i="7"/>
  <c r="AH154" i="7"/>
  <c r="AH155" i="7"/>
  <c r="AH156" i="7"/>
  <c r="AH157" i="7"/>
  <c r="Z151" i="7"/>
  <c r="AH151" i="7"/>
  <c r="DR61" i="7"/>
  <c r="DU20" i="11"/>
  <c r="DS61" i="7"/>
  <c r="DV20" i="11"/>
  <c r="DT61" i="7"/>
  <c r="DW20" i="11"/>
  <c r="DU61" i="7"/>
  <c r="DX20" i="11"/>
  <c r="DV61" i="7"/>
  <c r="DY20" i="11"/>
  <c r="DW61" i="7"/>
  <c r="DZ20" i="11"/>
  <c r="DX61" i="7"/>
  <c r="EA20" i="11"/>
  <c r="AH159" i="7"/>
  <c r="AH160" i="7"/>
  <c r="AH161" i="7"/>
  <c r="AH162" i="7"/>
  <c r="AH163" i="7"/>
  <c r="AH164" i="7"/>
  <c r="AH165" i="7"/>
  <c r="AH166" i="7"/>
  <c r="Z158" i="7"/>
  <c r="AH158" i="7"/>
  <c r="DY61" i="7"/>
  <c r="EC20" i="11"/>
  <c r="DZ61" i="7"/>
  <c r="ED20" i="11"/>
  <c r="EA61" i="7"/>
  <c r="EE20" i="11"/>
  <c r="EB61" i="7"/>
  <c r="EF20" i="11"/>
  <c r="EC61" i="7"/>
  <c r="EG20" i="11"/>
  <c r="ED61" i="7"/>
  <c r="EH20" i="11"/>
  <c r="EE61" i="7"/>
  <c r="EI20" i="11"/>
  <c r="EF61" i="7"/>
  <c r="EJ20" i="11"/>
  <c r="EG61" i="7"/>
  <c r="EK20" i="11"/>
  <c r="AH168" i="7"/>
  <c r="AH169" i="7"/>
  <c r="AH170" i="7"/>
  <c r="AH171" i="7"/>
  <c r="AH172" i="7"/>
  <c r="AH173" i="7"/>
  <c r="Z167" i="7"/>
  <c r="AH167" i="7"/>
  <c r="EH61" i="7"/>
  <c r="EM20" i="11"/>
  <c r="EI61" i="7"/>
  <c r="EN20" i="11"/>
  <c r="EJ61" i="7"/>
  <c r="EO20" i="11"/>
  <c r="EK61" i="7"/>
  <c r="EP20" i="11"/>
  <c r="EL61" i="7"/>
  <c r="EQ20" i="11"/>
  <c r="EM61" i="7"/>
  <c r="ER20" i="11"/>
  <c r="EN61" i="7"/>
  <c r="ES20" i="11"/>
  <c r="AH175" i="7"/>
  <c r="AH176" i="7"/>
  <c r="Z174" i="7"/>
  <c r="AH174" i="7"/>
  <c r="EO61" i="7"/>
  <c r="EU20" i="11"/>
  <c r="EP61" i="7"/>
  <c r="EV20" i="11"/>
  <c r="EQ61" i="7"/>
  <c r="EW20" i="11"/>
  <c r="D76" i="8"/>
  <c r="B61" i="8"/>
  <c r="B19" i="11"/>
  <c r="D85" i="8"/>
  <c r="C61" i="8"/>
  <c r="C19" i="11"/>
  <c r="D92" i="8"/>
  <c r="D61" i="8"/>
  <c r="D19" i="11"/>
  <c r="E61" i="8"/>
  <c r="E19" i="11"/>
  <c r="F61" i="8"/>
  <c r="F19" i="11"/>
  <c r="H19" i="11"/>
  <c r="I19" i="11"/>
  <c r="J19" i="11"/>
  <c r="K19" i="11"/>
  <c r="L19" i="11"/>
  <c r="M19" i="11"/>
  <c r="O19" i="11"/>
  <c r="P19" i="11"/>
  <c r="Q19" i="11"/>
  <c r="R19" i="11"/>
  <c r="S19" i="11"/>
  <c r="T19" i="11"/>
  <c r="U19" i="11"/>
  <c r="V19" i="11"/>
  <c r="W19" i="11"/>
  <c r="X19" i="11"/>
  <c r="Y19" i="11"/>
  <c r="Z19" i="11"/>
  <c r="AA19" i="11"/>
  <c r="AB19" i="11"/>
  <c r="AF19" i="11"/>
  <c r="AG19" i="11"/>
  <c r="AH19" i="11"/>
  <c r="AI19" i="11"/>
  <c r="AW61" i="8"/>
  <c r="AW19" i="11"/>
  <c r="AX61" i="8"/>
  <c r="AX19" i="11"/>
  <c r="AY61" i="8"/>
  <c r="AY19" i="11"/>
  <c r="AZ61" i="8"/>
  <c r="AZ19" i="11"/>
  <c r="BA19" i="11"/>
  <c r="H180" i="8"/>
  <c r="H181" i="8"/>
  <c r="H182" i="8"/>
  <c r="H183" i="8"/>
  <c r="H184" i="8"/>
  <c r="H185" i="8"/>
  <c r="H186" i="8"/>
  <c r="H187" i="8"/>
  <c r="H188" i="8"/>
  <c r="H189" i="8"/>
  <c r="H190" i="8"/>
  <c r="H191" i="8"/>
  <c r="H192" i="8"/>
  <c r="H193" i="8"/>
  <c r="H194" i="8"/>
  <c r="H195" i="8"/>
  <c r="H196" i="8"/>
  <c r="H197" i="8"/>
  <c r="H179" i="8"/>
  <c r="BB61" i="8"/>
  <c r="BB19" i="11"/>
  <c r="I179" i="8"/>
  <c r="BC61" i="8"/>
  <c r="BC19" i="11"/>
  <c r="J179" i="8"/>
  <c r="BD61" i="8"/>
  <c r="BD19" i="11"/>
  <c r="K179" i="8"/>
  <c r="BE61" i="8"/>
  <c r="BE19" i="11"/>
  <c r="L179" i="8"/>
  <c r="BF61" i="8"/>
  <c r="BF19" i="11"/>
  <c r="M179" i="8"/>
  <c r="BG61" i="8"/>
  <c r="BG19" i="11"/>
  <c r="N179" i="8"/>
  <c r="BH61" i="8"/>
  <c r="BH19" i="11"/>
  <c r="O179" i="8"/>
  <c r="BI61" i="8"/>
  <c r="BI19" i="11"/>
  <c r="P179" i="8"/>
  <c r="BJ61" i="8"/>
  <c r="BJ19" i="11"/>
  <c r="Q179" i="8"/>
  <c r="BK61" i="8"/>
  <c r="BK19" i="11"/>
  <c r="BL19" i="11"/>
  <c r="Y179" i="8"/>
  <c r="BN61" i="8"/>
  <c r="Z179" i="8"/>
  <c r="BO61" i="8"/>
  <c r="AA179" i="8"/>
  <c r="BP61" i="8"/>
  <c r="AB179" i="8"/>
  <c r="BQ61" i="8"/>
  <c r="AC179" i="8"/>
  <c r="BR61" i="8"/>
  <c r="AD179" i="8"/>
  <c r="BS61" i="8"/>
  <c r="AE179" i="8"/>
  <c r="BT61" i="8"/>
  <c r="AF179" i="8"/>
  <c r="BU61" i="8"/>
  <c r="AG179" i="8"/>
  <c r="BV61" i="8"/>
  <c r="BM61" i="8"/>
  <c r="BM19" i="11"/>
  <c r="BN19" i="11"/>
  <c r="BO19" i="11"/>
  <c r="BP19" i="11"/>
  <c r="BQ19" i="11"/>
  <c r="BR19" i="11"/>
  <c r="BS19" i="11"/>
  <c r="BT19" i="11"/>
  <c r="BU19" i="11"/>
  <c r="BV19" i="11"/>
  <c r="BW19" i="11"/>
  <c r="BX19" i="11"/>
  <c r="X180" i="8"/>
  <c r="AH180" i="8"/>
  <c r="BY61" i="8"/>
  <c r="BY19" i="11"/>
  <c r="X181" i="8"/>
  <c r="AH181" i="8"/>
  <c r="BZ61" i="8"/>
  <c r="BZ19" i="11"/>
  <c r="X182" i="8"/>
  <c r="AH182" i="8"/>
  <c r="CA61" i="8"/>
  <c r="CA19" i="11"/>
  <c r="X183" i="8"/>
  <c r="AH183" i="8"/>
  <c r="CB61" i="8"/>
  <c r="CB19" i="11"/>
  <c r="X184" i="8"/>
  <c r="AH184" i="8"/>
  <c r="CC61" i="8"/>
  <c r="CC19" i="11"/>
  <c r="X185" i="8"/>
  <c r="AH185" i="8"/>
  <c r="CD61" i="8"/>
  <c r="CD19" i="11"/>
  <c r="X186" i="8"/>
  <c r="AH186" i="8"/>
  <c r="CE61" i="8"/>
  <c r="CE19" i="11"/>
  <c r="X187" i="8"/>
  <c r="AH187" i="8"/>
  <c r="CF61" i="8"/>
  <c r="CF19" i="11"/>
  <c r="X188" i="8"/>
  <c r="AH188" i="8"/>
  <c r="CG61" i="8"/>
  <c r="CG19" i="11"/>
  <c r="X189" i="8"/>
  <c r="AH189" i="8"/>
  <c r="CH61" i="8"/>
  <c r="CH19" i="11"/>
  <c r="X190" i="8"/>
  <c r="AH190" i="8"/>
  <c r="CI61" i="8"/>
  <c r="CI19" i="11"/>
  <c r="X191" i="8"/>
  <c r="AH191" i="8"/>
  <c r="CJ61" i="8"/>
  <c r="CJ19" i="11"/>
  <c r="X192" i="8"/>
  <c r="AH192" i="8"/>
  <c r="CK61" i="8"/>
  <c r="CK19" i="11"/>
  <c r="X193" i="8"/>
  <c r="AH193" i="8"/>
  <c r="CL61" i="8"/>
  <c r="CL19" i="11"/>
  <c r="X194" i="8"/>
  <c r="AH194" i="8"/>
  <c r="CM61" i="8"/>
  <c r="CM19" i="11"/>
  <c r="X195" i="8"/>
  <c r="AH195" i="8"/>
  <c r="CN61" i="8"/>
  <c r="CN19" i="11"/>
  <c r="X196" i="8"/>
  <c r="AH196" i="8"/>
  <c r="CO61" i="8"/>
  <c r="CO19" i="11"/>
  <c r="X197" i="8"/>
  <c r="AH197" i="8"/>
  <c r="CP61" i="8"/>
  <c r="CP19" i="11"/>
  <c r="AH126" i="8"/>
  <c r="AH127" i="8"/>
  <c r="AH128" i="8"/>
  <c r="AH129" i="8"/>
  <c r="AH130" i="8"/>
  <c r="AH131" i="8"/>
  <c r="AH132" i="8"/>
  <c r="AH133" i="8"/>
  <c r="AH134" i="8"/>
  <c r="Z125" i="8"/>
  <c r="AH125" i="8"/>
  <c r="CR61" i="8"/>
  <c r="CR19" i="11"/>
  <c r="CS61" i="8"/>
  <c r="CS19" i="11"/>
  <c r="CT61" i="8"/>
  <c r="CT19" i="11"/>
  <c r="CU61" i="8"/>
  <c r="CU19" i="11"/>
  <c r="CV61" i="8"/>
  <c r="CV19" i="11"/>
  <c r="CW61" i="8"/>
  <c r="CW19" i="11"/>
  <c r="CX61" i="8"/>
  <c r="CX19" i="11"/>
  <c r="CY61" i="8"/>
  <c r="CY19" i="11"/>
  <c r="CZ61" i="8"/>
  <c r="CZ19" i="11"/>
  <c r="DA61" i="8"/>
  <c r="DA19" i="11"/>
  <c r="AH136" i="8"/>
  <c r="AH137" i="8"/>
  <c r="AH138" i="8"/>
  <c r="AH139" i="8"/>
  <c r="AH140" i="8"/>
  <c r="AH141" i="8"/>
  <c r="Z135" i="8"/>
  <c r="AH135" i="8"/>
  <c r="DB61" i="8"/>
  <c r="DC19" i="11"/>
  <c r="DC61" i="8"/>
  <c r="DD19" i="11"/>
  <c r="DD61" i="8"/>
  <c r="DE19" i="11"/>
  <c r="DE61" i="8"/>
  <c r="DF19" i="11"/>
  <c r="DF61" i="8"/>
  <c r="DG19" i="11"/>
  <c r="DG61" i="8"/>
  <c r="DH19" i="11"/>
  <c r="DH61" i="8"/>
  <c r="DI19" i="11"/>
  <c r="AH143" i="8"/>
  <c r="AH144" i="8"/>
  <c r="AH145" i="8"/>
  <c r="AH146" i="8"/>
  <c r="AH147" i="8"/>
  <c r="AH148" i="8"/>
  <c r="AH149" i="8"/>
  <c r="AH150" i="8"/>
  <c r="Z142" i="8"/>
  <c r="AH142" i="8"/>
  <c r="DI61" i="8"/>
  <c r="DK19" i="11"/>
  <c r="DJ61" i="8"/>
  <c r="DL19" i="11"/>
  <c r="DK61" i="8"/>
  <c r="DM19" i="11"/>
  <c r="DL61" i="8"/>
  <c r="DN19" i="11"/>
  <c r="DM61" i="8"/>
  <c r="DO19" i="11"/>
  <c r="DN61" i="8"/>
  <c r="DP19" i="11"/>
  <c r="DO61" i="8"/>
  <c r="DQ19" i="11"/>
  <c r="DP61" i="8"/>
  <c r="DR19" i="11"/>
  <c r="DQ61" i="8"/>
  <c r="DS19" i="11"/>
  <c r="AH152" i="8"/>
  <c r="AH153" i="8"/>
  <c r="AH154" i="8"/>
  <c r="AH155" i="8"/>
  <c r="AH156" i="8"/>
  <c r="AH157" i="8"/>
  <c r="Z151" i="8"/>
  <c r="AH151" i="8"/>
  <c r="DR61" i="8"/>
  <c r="DU19" i="11"/>
  <c r="DS61" i="8"/>
  <c r="DV19" i="11"/>
  <c r="DT61" i="8"/>
  <c r="DW19" i="11"/>
  <c r="DU61" i="8"/>
  <c r="DX19" i="11"/>
  <c r="DV61" i="8"/>
  <c r="DY19" i="11"/>
  <c r="DW61" i="8"/>
  <c r="DZ19" i="11"/>
  <c r="DX61" i="8"/>
  <c r="EA19" i="11"/>
  <c r="AH159" i="8"/>
  <c r="AH160" i="8"/>
  <c r="AH161" i="8"/>
  <c r="AH162" i="8"/>
  <c r="AH163" i="8"/>
  <c r="AH164" i="8"/>
  <c r="AH165" i="8"/>
  <c r="AH166" i="8"/>
  <c r="Z158" i="8"/>
  <c r="AH158" i="8"/>
  <c r="DY61" i="8"/>
  <c r="EC19" i="11"/>
  <c r="DZ61" i="8"/>
  <c r="ED19" i="11"/>
  <c r="EA61" i="8"/>
  <c r="EE19" i="11"/>
  <c r="EB61" i="8"/>
  <c r="EF19" i="11"/>
  <c r="EC61" i="8"/>
  <c r="EG19" i="11"/>
  <c r="ED61" i="8"/>
  <c r="EH19" i="11"/>
  <c r="EE61" i="8"/>
  <c r="EI19" i="11"/>
  <c r="EF61" i="8"/>
  <c r="EJ19" i="11"/>
  <c r="EG61" i="8"/>
  <c r="EK19" i="11"/>
  <c r="AH168" i="8"/>
  <c r="AH169" i="8"/>
  <c r="AH170" i="8"/>
  <c r="AH171" i="8"/>
  <c r="AH172" i="8"/>
  <c r="AH173" i="8"/>
  <c r="Z167" i="8"/>
  <c r="AH167" i="8"/>
  <c r="EH61" i="8"/>
  <c r="EM19" i="11"/>
  <c r="EI61" i="8"/>
  <c r="EN19" i="11"/>
  <c r="EJ61" i="8"/>
  <c r="EO19" i="11"/>
  <c r="EK61" i="8"/>
  <c r="EP19" i="11"/>
  <c r="EL61" i="8"/>
  <c r="EQ19" i="11"/>
  <c r="EM61" i="8"/>
  <c r="ER19" i="11"/>
  <c r="EN61" i="8"/>
  <c r="ES19" i="11"/>
  <c r="AH175" i="8"/>
  <c r="AH176" i="8"/>
  <c r="Z174" i="8"/>
  <c r="AH174" i="8"/>
  <c r="EO61" i="8"/>
  <c r="EU19" i="11"/>
  <c r="EP61" i="8"/>
  <c r="EV19" i="11"/>
  <c r="EQ61" i="8"/>
  <c r="EW19" i="11"/>
  <c r="D76" i="9"/>
  <c r="B61" i="9"/>
  <c r="B18" i="11"/>
  <c r="D85" i="9"/>
  <c r="C61" i="9"/>
  <c r="C18" i="11"/>
  <c r="D92" i="9"/>
  <c r="D61" i="9"/>
  <c r="D18" i="11"/>
  <c r="E61" i="9"/>
  <c r="E18" i="11"/>
  <c r="F61" i="9"/>
  <c r="F18" i="11"/>
  <c r="H18" i="11"/>
  <c r="I18" i="11"/>
  <c r="L18" i="11"/>
  <c r="M18" i="11"/>
  <c r="O18" i="11"/>
  <c r="P18" i="11"/>
  <c r="Q18" i="11"/>
  <c r="R18" i="11"/>
  <c r="S18" i="11"/>
  <c r="T18" i="11"/>
  <c r="U18" i="11"/>
  <c r="V18" i="11"/>
  <c r="W18" i="11"/>
  <c r="X18" i="11"/>
  <c r="Y18" i="11"/>
  <c r="Z18" i="11"/>
  <c r="AA18" i="11"/>
  <c r="AB18" i="11"/>
  <c r="AH18" i="11"/>
  <c r="AI18" i="11"/>
  <c r="AW61" i="9"/>
  <c r="AW18" i="11"/>
  <c r="AX61" i="9"/>
  <c r="AX18" i="11"/>
  <c r="AY61" i="9"/>
  <c r="AY18" i="11"/>
  <c r="AZ61" i="9"/>
  <c r="AZ18" i="11"/>
  <c r="BA18" i="11"/>
  <c r="H180" i="9"/>
  <c r="H181" i="9"/>
  <c r="H182" i="9"/>
  <c r="H183" i="9"/>
  <c r="H184" i="9"/>
  <c r="H185" i="9"/>
  <c r="H186" i="9"/>
  <c r="H187" i="9"/>
  <c r="H188" i="9"/>
  <c r="H189" i="9"/>
  <c r="H190" i="9"/>
  <c r="H191" i="9"/>
  <c r="H192" i="9"/>
  <c r="H193" i="9"/>
  <c r="H194" i="9"/>
  <c r="H195" i="9"/>
  <c r="H196" i="9"/>
  <c r="H197" i="9"/>
  <c r="H179" i="9"/>
  <c r="BB61" i="9"/>
  <c r="BB18" i="11"/>
  <c r="I179" i="9"/>
  <c r="BC61" i="9"/>
  <c r="BC18" i="11"/>
  <c r="J179" i="9"/>
  <c r="BD61" i="9"/>
  <c r="BD18" i="11"/>
  <c r="K179" i="9"/>
  <c r="BE61" i="9"/>
  <c r="BE18" i="11"/>
  <c r="L179" i="9"/>
  <c r="BF61" i="9"/>
  <c r="BF18" i="11"/>
  <c r="M179" i="9"/>
  <c r="BG61" i="9"/>
  <c r="BG18" i="11"/>
  <c r="N179" i="9"/>
  <c r="BH61" i="9"/>
  <c r="BH18" i="11"/>
  <c r="O179" i="9"/>
  <c r="BI61" i="9"/>
  <c r="BI18" i="11"/>
  <c r="P179" i="9"/>
  <c r="BJ61" i="9"/>
  <c r="BJ18" i="11"/>
  <c r="Q179" i="9"/>
  <c r="BK61" i="9"/>
  <c r="BK18" i="11"/>
  <c r="BL18" i="11"/>
  <c r="Y179" i="9"/>
  <c r="BN61" i="9"/>
  <c r="Z179" i="9"/>
  <c r="BO61" i="9"/>
  <c r="AA179" i="9"/>
  <c r="BP61" i="9"/>
  <c r="AB179" i="9"/>
  <c r="BQ61" i="9"/>
  <c r="AC179" i="9"/>
  <c r="BR61" i="9"/>
  <c r="AD179" i="9"/>
  <c r="BS61" i="9"/>
  <c r="AE179" i="9"/>
  <c r="BT61" i="9"/>
  <c r="AF179" i="9"/>
  <c r="BU61" i="9"/>
  <c r="AG179" i="9"/>
  <c r="BV61" i="9"/>
  <c r="BM61" i="9"/>
  <c r="BM18" i="11"/>
  <c r="BN18" i="11"/>
  <c r="BO18" i="11"/>
  <c r="BP18" i="11"/>
  <c r="BQ18" i="11"/>
  <c r="BR18" i="11"/>
  <c r="BS18" i="11"/>
  <c r="BT18" i="11"/>
  <c r="BU18" i="11"/>
  <c r="BV18" i="11"/>
  <c r="BW18" i="11"/>
  <c r="BX18" i="11"/>
  <c r="X180" i="9"/>
  <c r="AH180" i="9"/>
  <c r="BY61" i="9"/>
  <c r="BY18" i="11"/>
  <c r="X181" i="9"/>
  <c r="AH181" i="9"/>
  <c r="BZ61" i="9"/>
  <c r="BZ18" i="11"/>
  <c r="X182" i="9"/>
  <c r="AH182" i="9"/>
  <c r="CA61" i="9"/>
  <c r="CA18" i="11"/>
  <c r="X183" i="9"/>
  <c r="AH183" i="9"/>
  <c r="CB61" i="9"/>
  <c r="CB18" i="11"/>
  <c r="X184" i="9"/>
  <c r="AH184" i="9"/>
  <c r="CC61" i="9"/>
  <c r="CC18" i="11"/>
  <c r="X185" i="9"/>
  <c r="AH185" i="9"/>
  <c r="CD61" i="9"/>
  <c r="CD18" i="11"/>
  <c r="X186" i="9"/>
  <c r="AH186" i="9"/>
  <c r="CE61" i="9"/>
  <c r="CE18" i="11"/>
  <c r="X187" i="9"/>
  <c r="AH187" i="9"/>
  <c r="CF61" i="9"/>
  <c r="CF18" i="11"/>
  <c r="X188" i="9"/>
  <c r="AH188" i="9"/>
  <c r="CG61" i="9"/>
  <c r="CG18" i="11"/>
  <c r="X189" i="9"/>
  <c r="AH189" i="9"/>
  <c r="CH61" i="9"/>
  <c r="CH18" i="11"/>
  <c r="X190" i="9"/>
  <c r="AH190" i="9"/>
  <c r="CI61" i="9"/>
  <c r="CI18" i="11"/>
  <c r="X191" i="9"/>
  <c r="AH191" i="9"/>
  <c r="CJ61" i="9"/>
  <c r="CJ18" i="11"/>
  <c r="X192" i="9"/>
  <c r="AH192" i="9"/>
  <c r="CK61" i="9"/>
  <c r="CK18" i="11"/>
  <c r="X193" i="9"/>
  <c r="AH193" i="9"/>
  <c r="CL61" i="9"/>
  <c r="CL18" i="11"/>
  <c r="X194" i="9"/>
  <c r="AH194" i="9"/>
  <c r="CM61" i="9"/>
  <c r="CM18" i="11"/>
  <c r="X195" i="9"/>
  <c r="AH195" i="9"/>
  <c r="CN61" i="9"/>
  <c r="CN18" i="11"/>
  <c r="X196" i="9"/>
  <c r="AH196" i="9"/>
  <c r="CO61" i="9"/>
  <c r="CO18" i="11"/>
  <c r="X197" i="9"/>
  <c r="AH197" i="9"/>
  <c r="CP61" i="9"/>
  <c r="CP18" i="11"/>
  <c r="AH126" i="9"/>
  <c r="AH127" i="9"/>
  <c r="AH128" i="9"/>
  <c r="AH129" i="9"/>
  <c r="AH130" i="9"/>
  <c r="AH131" i="9"/>
  <c r="AH132" i="9"/>
  <c r="AH133" i="9"/>
  <c r="AH134" i="9"/>
  <c r="Z125" i="9"/>
  <c r="AH125" i="9"/>
  <c r="CR61" i="9"/>
  <c r="CR18" i="11"/>
  <c r="CS61" i="9"/>
  <c r="CS18" i="11"/>
  <c r="CT61" i="9"/>
  <c r="CT18" i="11"/>
  <c r="CU61" i="9"/>
  <c r="CU18" i="11"/>
  <c r="CV61" i="9"/>
  <c r="CV18" i="11"/>
  <c r="CW61" i="9"/>
  <c r="CW18" i="11"/>
  <c r="CX61" i="9"/>
  <c r="CX18" i="11"/>
  <c r="CY61" i="9"/>
  <c r="CY18" i="11"/>
  <c r="CZ61" i="9"/>
  <c r="CZ18" i="11"/>
  <c r="DA61" i="9"/>
  <c r="DA18" i="11"/>
  <c r="AH136" i="9"/>
  <c r="AH137" i="9"/>
  <c r="AH138" i="9"/>
  <c r="AH139" i="9"/>
  <c r="AH140" i="9"/>
  <c r="AH141" i="9"/>
  <c r="Z135" i="9"/>
  <c r="AH135" i="9"/>
  <c r="DB61" i="9"/>
  <c r="DC18" i="11"/>
  <c r="DC61" i="9"/>
  <c r="DD18" i="11"/>
  <c r="DD61" i="9"/>
  <c r="DE18" i="11"/>
  <c r="DE61" i="9"/>
  <c r="DF18" i="11"/>
  <c r="DF61" i="9"/>
  <c r="DG18" i="11"/>
  <c r="DG61" i="9"/>
  <c r="DH18" i="11"/>
  <c r="DH61" i="9"/>
  <c r="DI18" i="11"/>
  <c r="AH143" i="9"/>
  <c r="AH144" i="9"/>
  <c r="AH145" i="9"/>
  <c r="AH146" i="9"/>
  <c r="AH147" i="9"/>
  <c r="AH148" i="9"/>
  <c r="AH149" i="9"/>
  <c r="AH150" i="9"/>
  <c r="Z142" i="9"/>
  <c r="AH142" i="9"/>
  <c r="DI61" i="9"/>
  <c r="DK18" i="11"/>
  <c r="DJ61" i="9"/>
  <c r="DL18" i="11"/>
  <c r="DK61" i="9"/>
  <c r="DM18" i="11"/>
  <c r="DL61" i="9"/>
  <c r="DN18" i="11"/>
  <c r="DM61" i="9"/>
  <c r="DO18" i="11"/>
  <c r="DN61" i="9"/>
  <c r="DP18" i="11"/>
  <c r="DO61" i="9"/>
  <c r="DQ18" i="11"/>
  <c r="DP61" i="9"/>
  <c r="DR18" i="11"/>
  <c r="DQ61" i="9"/>
  <c r="DS18" i="11"/>
  <c r="AH152" i="9"/>
  <c r="AH153" i="9"/>
  <c r="AH154" i="9"/>
  <c r="AH155" i="9"/>
  <c r="AH156" i="9"/>
  <c r="AH157" i="9"/>
  <c r="Z151" i="9"/>
  <c r="AH151" i="9"/>
  <c r="DR61" i="9"/>
  <c r="DU18" i="11"/>
  <c r="DS61" i="9"/>
  <c r="DV18" i="11"/>
  <c r="DT61" i="9"/>
  <c r="DW18" i="11"/>
  <c r="DU61" i="9"/>
  <c r="DX18" i="11"/>
  <c r="DV61" i="9"/>
  <c r="DY18" i="11"/>
  <c r="DW61" i="9"/>
  <c r="DZ18" i="11"/>
  <c r="DX61" i="9"/>
  <c r="EA18" i="11"/>
  <c r="AH159" i="9"/>
  <c r="AH160" i="9"/>
  <c r="AH161" i="9"/>
  <c r="AH162" i="9"/>
  <c r="AH163" i="9"/>
  <c r="AH164" i="9"/>
  <c r="AH165" i="9"/>
  <c r="AH166" i="9"/>
  <c r="Z158" i="9"/>
  <c r="AH158" i="9"/>
  <c r="DY61" i="9"/>
  <c r="EC18" i="11"/>
  <c r="DZ61" i="9"/>
  <c r="ED18" i="11"/>
  <c r="EA61" i="9"/>
  <c r="EE18" i="11"/>
  <c r="EB61" i="9"/>
  <c r="EF18" i="11"/>
  <c r="EC61" i="9"/>
  <c r="EG18" i="11"/>
  <c r="ED61" i="9"/>
  <c r="EH18" i="11"/>
  <c r="EE61" i="9"/>
  <c r="EI18" i="11"/>
  <c r="EF61" i="9"/>
  <c r="EJ18" i="11"/>
  <c r="EG61" i="9"/>
  <c r="EK18" i="11"/>
  <c r="AH168" i="9"/>
  <c r="AH169" i="9"/>
  <c r="AH170" i="9"/>
  <c r="AH171" i="9"/>
  <c r="AH172" i="9"/>
  <c r="AH173" i="9"/>
  <c r="Z167" i="9"/>
  <c r="AH167" i="9"/>
  <c r="EH61" i="9"/>
  <c r="EM18" i="11"/>
  <c r="EI61" i="9"/>
  <c r="EN18" i="11"/>
  <c r="EJ61" i="9"/>
  <c r="EO18" i="11"/>
  <c r="EK61" i="9"/>
  <c r="EP18" i="11"/>
  <c r="EL61" i="9"/>
  <c r="EQ18" i="11"/>
  <c r="EM61" i="9"/>
  <c r="ER18" i="11"/>
  <c r="EN61" i="9"/>
  <c r="ES18" i="11"/>
  <c r="AH175" i="9"/>
  <c r="AH176" i="9"/>
  <c r="Z174" i="9"/>
  <c r="AH174" i="9"/>
  <c r="EO61" i="9"/>
  <c r="EU18" i="11"/>
  <c r="EP61" i="9"/>
  <c r="EV18" i="11"/>
  <c r="EQ61" i="9"/>
  <c r="EW18" i="11"/>
  <c r="FP17" i="11"/>
  <c r="FO17" i="11"/>
  <c r="FO15" i="11"/>
  <c r="FN17" i="11"/>
  <c r="FN15" i="11"/>
  <c r="FM17" i="11"/>
  <c r="FM15" i="11"/>
  <c r="FL17" i="11"/>
  <c r="FL15" i="11"/>
  <c r="FK17" i="11"/>
  <c r="FK15" i="11"/>
  <c r="FJ15" i="11"/>
  <c r="FI15" i="11"/>
  <c r="FH15" i="11"/>
  <c r="FG15" i="11"/>
  <c r="FF15" i="11"/>
  <c r="FE15" i="11"/>
  <c r="FD15" i="11"/>
  <c r="FC15" i="11"/>
  <c r="FB15" i="11"/>
  <c r="FA15" i="11"/>
  <c r="G272" i="9"/>
  <c r="G271" i="9"/>
  <c r="G270" i="9"/>
  <c r="G269" i="9"/>
  <c r="G268" i="9"/>
  <c r="G267" i="9"/>
  <c r="G265" i="9"/>
  <c r="G264" i="9"/>
  <c r="G263" i="9"/>
  <c r="G262" i="9"/>
  <c r="G261" i="9"/>
  <c r="G260" i="9"/>
  <c r="G259" i="9"/>
  <c r="C259" i="9"/>
  <c r="G258" i="9"/>
  <c r="C258" i="9"/>
  <c r="C257" i="9"/>
  <c r="G256" i="9"/>
  <c r="G255" i="9"/>
  <c r="C255" i="9"/>
  <c r="G254" i="9"/>
  <c r="C254" i="9"/>
  <c r="G253" i="9"/>
  <c r="C253" i="9"/>
  <c r="G252" i="9"/>
  <c r="C252" i="9"/>
  <c r="G251" i="9"/>
  <c r="C251" i="9"/>
  <c r="C250" i="9"/>
  <c r="G249" i="9"/>
  <c r="G248" i="9"/>
  <c r="C248" i="9"/>
  <c r="G247" i="9"/>
  <c r="C247" i="9"/>
  <c r="G246" i="9"/>
  <c r="C246" i="9"/>
  <c r="G245" i="9"/>
  <c r="C245" i="9"/>
  <c r="G244" i="9"/>
  <c r="C244" i="9"/>
  <c r="G243" i="9"/>
  <c r="C243" i="9"/>
  <c r="G242" i="9"/>
  <c r="C242" i="9"/>
  <c r="G241" i="9"/>
  <c r="C241" i="9"/>
  <c r="X179" i="9"/>
  <c r="C180" i="9"/>
  <c r="C179" i="9"/>
  <c r="D259" i="9"/>
  <c r="D258" i="9"/>
  <c r="D257" i="9"/>
  <c r="AB174" i="9"/>
  <c r="B269" i="9"/>
  <c r="D255" i="9"/>
  <c r="D254" i="9"/>
  <c r="D253" i="9"/>
  <c r="D252" i="9"/>
  <c r="D251" i="9"/>
  <c r="D250" i="9"/>
  <c r="D248" i="9"/>
  <c r="D247" i="9"/>
  <c r="D246" i="9"/>
  <c r="D245" i="9"/>
  <c r="D244" i="9"/>
  <c r="D243" i="9"/>
  <c r="D242" i="9"/>
  <c r="D241" i="9"/>
  <c r="AB158" i="9"/>
  <c r="B267" i="9"/>
  <c r="H272" i="9"/>
  <c r="H271" i="9"/>
  <c r="H270" i="9"/>
  <c r="H269" i="9"/>
  <c r="H268" i="9"/>
  <c r="H267" i="9"/>
  <c r="H265" i="9"/>
  <c r="H264" i="9"/>
  <c r="H263" i="9"/>
  <c r="H262" i="9"/>
  <c r="H261" i="9"/>
  <c r="H260" i="9"/>
  <c r="H259" i="9"/>
  <c r="H258" i="9"/>
  <c r="AB142" i="9"/>
  <c r="B265" i="9"/>
  <c r="H256" i="9"/>
  <c r="H255" i="9"/>
  <c r="H254" i="9"/>
  <c r="H253" i="9"/>
  <c r="H252" i="9"/>
  <c r="H251" i="9"/>
  <c r="H249" i="9"/>
  <c r="H248" i="9"/>
  <c r="H247" i="9"/>
  <c r="H246" i="9"/>
  <c r="H245" i="9"/>
  <c r="H244" i="9"/>
  <c r="H243" i="9"/>
  <c r="H242" i="9"/>
  <c r="H241" i="9"/>
  <c r="AD125" i="9"/>
  <c r="C263" i="9"/>
  <c r="AB125" i="9"/>
  <c r="B263" i="9"/>
  <c r="AM61" i="9"/>
  <c r="AM18" i="11"/>
  <c r="AR18" i="11"/>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AV61" i="9"/>
  <c r="AV18" i="11"/>
  <c r="AU61" i="9"/>
  <c r="AU18" i="11"/>
  <c r="AT61" i="9"/>
  <c r="AT18" i="11"/>
  <c r="AS61" i="9"/>
  <c r="AS18" i="11"/>
  <c r="AR61" i="9"/>
  <c r="AQ61" i="9"/>
  <c r="AQ18" i="11"/>
  <c r="AP61" i="9"/>
  <c r="AP18" i="11"/>
  <c r="AO61" i="9"/>
  <c r="AO18" i="11"/>
  <c r="AN61" i="9"/>
  <c r="AN18" i="11"/>
  <c r="AL61" i="9"/>
  <c r="AL18" i="11"/>
  <c r="AK61" i="9"/>
  <c r="AJ61" i="9"/>
  <c r="G61" i="9"/>
  <c r="A62" i="9"/>
  <c r="AM60" i="9"/>
  <c r="W29" i="9"/>
  <c r="V29" i="9"/>
  <c r="U29" i="9"/>
  <c r="T29" i="9"/>
  <c r="AC8" i="9"/>
  <c r="AB7" i="9"/>
  <c r="AA7" i="9"/>
  <c r="AA6" i="9"/>
  <c r="AB5" i="9"/>
  <c r="AA5" i="9"/>
  <c r="H272" i="8"/>
  <c r="G272" i="8"/>
  <c r="H271" i="8"/>
  <c r="G271" i="8"/>
  <c r="G270" i="8"/>
  <c r="H269" i="8"/>
  <c r="G269" i="8"/>
  <c r="AD174" i="8"/>
  <c r="C269" i="8"/>
  <c r="H268" i="8"/>
  <c r="G268" i="8"/>
  <c r="H267" i="8"/>
  <c r="G267" i="8"/>
  <c r="AD158" i="8"/>
  <c r="C267" i="8"/>
  <c r="H265" i="8"/>
  <c r="G265" i="8"/>
  <c r="AD142" i="8"/>
  <c r="C265" i="8"/>
  <c r="G264" i="8"/>
  <c r="H263" i="8"/>
  <c r="G263" i="8"/>
  <c r="G262" i="8"/>
  <c r="G261" i="8"/>
  <c r="G260" i="8"/>
  <c r="G259" i="8"/>
  <c r="C259" i="8"/>
  <c r="G258" i="8"/>
  <c r="C258" i="8"/>
  <c r="C257" i="8"/>
  <c r="G256" i="8"/>
  <c r="G255" i="8"/>
  <c r="C255" i="8"/>
  <c r="G254" i="8"/>
  <c r="C254" i="8"/>
  <c r="G253" i="8"/>
  <c r="C253" i="8"/>
  <c r="G252" i="8"/>
  <c r="D252" i="8"/>
  <c r="C252" i="8"/>
  <c r="G251" i="8"/>
  <c r="C251" i="8"/>
  <c r="C250" i="8"/>
  <c r="H249" i="8"/>
  <c r="G249" i="8"/>
  <c r="G248" i="8"/>
  <c r="D248" i="8"/>
  <c r="C248" i="8"/>
  <c r="G247" i="8"/>
  <c r="C247" i="8"/>
  <c r="G246" i="8"/>
  <c r="C246" i="8"/>
  <c r="G245" i="8"/>
  <c r="C245" i="8"/>
  <c r="G244" i="8"/>
  <c r="D244" i="8"/>
  <c r="C244" i="8"/>
  <c r="G243" i="8"/>
  <c r="C243" i="8"/>
  <c r="G242" i="8"/>
  <c r="C242" i="8"/>
  <c r="G241" i="8"/>
  <c r="C241" i="8"/>
  <c r="X179" i="8"/>
  <c r="C180" i="8"/>
  <c r="C179" i="8"/>
  <c r="D259" i="8"/>
  <c r="D258" i="8"/>
  <c r="D257" i="8"/>
  <c r="AF174" i="8"/>
  <c r="D269" i="8"/>
  <c r="AB174" i="8"/>
  <c r="B269" i="8"/>
  <c r="D255" i="8"/>
  <c r="D254" i="8"/>
  <c r="D253" i="8"/>
  <c r="D251" i="8"/>
  <c r="D250" i="8"/>
  <c r="AF167" i="8"/>
  <c r="D268" i="8"/>
  <c r="D247" i="8"/>
  <c r="D246" i="8"/>
  <c r="D245" i="8"/>
  <c r="D243" i="8"/>
  <c r="D242" i="8"/>
  <c r="D241" i="8"/>
  <c r="AF158" i="8"/>
  <c r="D267" i="8"/>
  <c r="AB158" i="8"/>
  <c r="B267" i="8"/>
  <c r="H270" i="8"/>
  <c r="AF151" i="8"/>
  <c r="D266" i="8"/>
  <c r="H264" i="8"/>
  <c r="H262" i="8"/>
  <c r="H261" i="8"/>
  <c r="H260" i="8"/>
  <c r="H259" i="8"/>
  <c r="H258" i="8"/>
  <c r="AF142" i="8"/>
  <c r="D265" i="8"/>
  <c r="AB142" i="8"/>
  <c r="B265" i="8"/>
  <c r="H256" i="8"/>
  <c r="H255" i="8"/>
  <c r="H254" i="8"/>
  <c r="H253" i="8"/>
  <c r="H252" i="8"/>
  <c r="H251" i="8"/>
  <c r="AF135" i="8"/>
  <c r="D264" i="8"/>
  <c r="H248" i="8"/>
  <c r="H247" i="8"/>
  <c r="H246" i="8"/>
  <c r="H245" i="8"/>
  <c r="H244" i="8"/>
  <c r="H243" i="8"/>
  <c r="H242" i="8"/>
  <c r="H241" i="8"/>
  <c r="AD125" i="8"/>
  <c r="C263" i="8"/>
  <c r="AB125" i="8"/>
  <c r="B263" i="8"/>
  <c r="AV61" i="8"/>
  <c r="AV19" i="11"/>
  <c r="AT61" i="8"/>
  <c r="AT19" i="11"/>
  <c r="AR61" i="8"/>
  <c r="AP61" i="8"/>
  <c r="AP19" i="11"/>
  <c r="AN61" i="8"/>
  <c r="AN19" i="11"/>
  <c r="AL61" i="8"/>
  <c r="AL19" i="11"/>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AU61" i="8"/>
  <c r="AU19" i="11"/>
  <c r="AS61" i="8"/>
  <c r="AS19" i="11"/>
  <c r="AQ61" i="8"/>
  <c r="AQ19" i="11"/>
  <c r="AO61" i="8"/>
  <c r="AO19" i="11"/>
  <c r="AM61" i="8"/>
  <c r="AM19" i="11"/>
  <c r="AR19" i="11"/>
  <c r="AK61" i="8"/>
  <c r="AJ61" i="8"/>
  <c r="N19" i="11"/>
  <c r="G61" i="8"/>
  <c r="G19" i="11"/>
  <c r="AM60" i="8"/>
  <c r="W29" i="8"/>
  <c r="V29" i="8"/>
  <c r="U29" i="8"/>
  <c r="T29" i="8"/>
  <c r="AC8" i="8"/>
  <c r="AB7" i="8"/>
  <c r="AA7" i="8"/>
  <c r="AB6" i="8"/>
  <c r="AA6" i="8"/>
  <c r="AA5" i="8"/>
  <c r="G272" i="7"/>
  <c r="G271" i="7"/>
  <c r="G270" i="7"/>
  <c r="G269" i="7"/>
  <c r="G268" i="7"/>
  <c r="AF167" i="7"/>
  <c r="D268" i="7"/>
  <c r="G267" i="7"/>
  <c r="G265" i="7"/>
  <c r="G264" i="7"/>
  <c r="G263" i="7"/>
  <c r="G262" i="7"/>
  <c r="G261" i="7"/>
  <c r="H260" i="7"/>
  <c r="G260" i="7"/>
  <c r="G259" i="7"/>
  <c r="D259" i="7"/>
  <c r="C259" i="7"/>
  <c r="G258" i="7"/>
  <c r="C258" i="7"/>
  <c r="C257" i="7"/>
  <c r="H256" i="7"/>
  <c r="G256" i="7"/>
  <c r="G255" i="7"/>
  <c r="D255" i="7"/>
  <c r="C255" i="7"/>
  <c r="G254" i="7"/>
  <c r="C254" i="7"/>
  <c r="G253" i="7"/>
  <c r="D253" i="7"/>
  <c r="C253" i="7"/>
  <c r="G252" i="7"/>
  <c r="D252" i="7"/>
  <c r="C252" i="7"/>
  <c r="G251" i="7"/>
  <c r="D251" i="7"/>
  <c r="C251" i="7"/>
  <c r="C250" i="7"/>
  <c r="H249" i="7"/>
  <c r="G249" i="7"/>
  <c r="G248" i="7"/>
  <c r="D248" i="7"/>
  <c r="C248" i="7"/>
  <c r="G247" i="7"/>
  <c r="D247" i="7"/>
  <c r="C247" i="7"/>
  <c r="G246" i="7"/>
  <c r="C246" i="7"/>
  <c r="G245" i="7"/>
  <c r="D245" i="7"/>
  <c r="C245" i="7"/>
  <c r="G244" i="7"/>
  <c r="D244" i="7"/>
  <c r="C244" i="7"/>
  <c r="G243" i="7"/>
  <c r="D243" i="7"/>
  <c r="C243" i="7"/>
  <c r="G242" i="7"/>
  <c r="C242" i="7"/>
  <c r="G241" i="7"/>
  <c r="D241" i="7"/>
  <c r="C241" i="7"/>
  <c r="H224" i="7"/>
  <c r="H223" i="7"/>
  <c r="H222" i="7"/>
  <c r="H221" i="7"/>
  <c r="H220" i="7"/>
  <c r="H219" i="7"/>
  <c r="H218" i="7"/>
  <c r="H217" i="7"/>
  <c r="H216" i="7"/>
  <c r="H215" i="7"/>
  <c r="H214" i="7"/>
  <c r="H213" i="7"/>
  <c r="H212" i="7"/>
  <c r="H211" i="7"/>
  <c r="H210" i="7"/>
  <c r="H209" i="7"/>
  <c r="ET61" i="7"/>
  <c r="EZ20" i="11"/>
  <c r="AH209" i="7"/>
  <c r="FJ61" i="7"/>
  <c r="FP20" i="11"/>
  <c r="D258" i="7"/>
  <c r="D257" i="7"/>
  <c r="AD174" i="7"/>
  <c r="C269" i="7"/>
  <c r="AB174" i="7"/>
  <c r="B269" i="7"/>
  <c r="D254" i="7"/>
  <c r="D250" i="7"/>
  <c r="AB167" i="7"/>
  <c r="B268" i="7"/>
  <c r="D246" i="7"/>
  <c r="D242" i="7"/>
  <c r="AD158" i="7"/>
  <c r="C267" i="7"/>
  <c r="AB158" i="7"/>
  <c r="B267" i="7"/>
  <c r="H272" i="7"/>
  <c r="H271" i="7"/>
  <c r="H270" i="7"/>
  <c r="H269" i="7"/>
  <c r="H268" i="7"/>
  <c r="H267" i="7"/>
  <c r="AF151" i="7"/>
  <c r="D266" i="7"/>
  <c r="AB151" i="7"/>
  <c r="B266" i="7"/>
  <c r="H265" i="7"/>
  <c r="H264" i="7"/>
  <c r="H263" i="7"/>
  <c r="H262" i="7"/>
  <c r="H261" i="7"/>
  <c r="H259" i="7"/>
  <c r="H258" i="7"/>
  <c r="AD142" i="7"/>
  <c r="C265" i="7"/>
  <c r="AB142" i="7"/>
  <c r="B265" i="7"/>
  <c r="H255" i="7"/>
  <c r="H254" i="7"/>
  <c r="H253" i="7"/>
  <c r="H252" i="7"/>
  <c r="H251" i="7"/>
  <c r="AF135" i="7"/>
  <c r="D264" i="7"/>
  <c r="AB135" i="7"/>
  <c r="B264" i="7"/>
  <c r="H248" i="7"/>
  <c r="H247" i="7"/>
  <c r="H246" i="7"/>
  <c r="H245" i="7"/>
  <c r="H244" i="7"/>
  <c r="H243" i="7"/>
  <c r="H242" i="7"/>
  <c r="H241" i="7"/>
  <c r="AF125" i="7"/>
  <c r="D263" i="7"/>
  <c r="AD125" i="7"/>
  <c r="C263" i="7"/>
  <c r="AB125" i="7"/>
  <c r="B263" i="7"/>
  <c r="Z124" i="7"/>
  <c r="AF124" i="7"/>
  <c r="D262" i="7"/>
  <c r="AU61" i="7"/>
  <c r="AU20" i="11"/>
  <c r="AS61" i="7"/>
  <c r="AS20" i="11"/>
  <c r="AQ61" i="7"/>
  <c r="AQ20" i="11"/>
  <c r="AO61" i="7"/>
  <c r="AO20" i="11"/>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AV61" i="7"/>
  <c r="AV20" i="11"/>
  <c r="AT61" i="7"/>
  <c r="AT20" i="11"/>
  <c r="AR61" i="7"/>
  <c r="AP61" i="7"/>
  <c r="AP20" i="11"/>
  <c r="AN61" i="7"/>
  <c r="AN20" i="11"/>
  <c r="AM61" i="7"/>
  <c r="AM20" i="11"/>
  <c r="AR20" i="11"/>
  <c r="AL61" i="7"/>
  <c r="AL20" i="11"/>
  <c r="AK61" i="7"/>
  <c r="AJ61" i="7"/>
  <c r="G61" i="7"/>
  <c r="AM60" i="7"/>
  <c r="W29" i="7"/>
  <c r="V29" i="7"/>
  <c r="U29" i="7"/>
  <c r="T29" i="7"/>
  <c r="AC8" i="7"/>
  <c r="AB7" i="7"/>
  <c r="AA7" i="7"/>
  <c r="AB6" i="7"/>
  <c r="AA6" i="7"/>
  <c r="AA5" i="7"/>
  <c r="G272" i="6"/>
  <c r="G271" i="6"/>
  <c r="G270" i="6"/>
  <c r="G269" i="6"/>
  <c r="G268" i="6"/>
  <c r="AF167" i="6"/>
  <c r="D268" i="6"/>
  <c r="G267" i="6"/>
  <c r="G265" i="6"/>
  <c r="G264" i="6"/>
  <c r="G263" i="6"/>
  <c r="G262" i="6"/>
  <c r="G261" i="6"/>
  <c r="H260" i="6"/>
  <c r="G260" i="6"/>
  <c r="G259" i="6"/>
  <c r="D259" i="6"/>
  <c r="C259" i="6"/>
  <c r="G258" i="6"/>
  <c r="C258" i="6"/>
  <c r="C257" i="6"/>
  <c r="H256" i="6"/>
  <c r="G256" i="6"/>
  <c r="G255" i="6"/>
  <c r="D255" i="6"/>
  <c r="C255" i="6"/>
  <c r="G254" i="6"/>
  <c r="C254" i="6"/>
  <c r="G253" i="6"/>
  <c r="D253" i="6"/>
  <c r="C253" i="6"/>
  <c r="G252" i="6"/>
  <c r="D252" i="6"/>
  <c r="C252" i="6"/>
  <c r="G251" i="6"/>
  <c r="D251" i="6"/>
  <c r="C251" i="6"/>
  <c r="C250" i="6"/>
  <c r="H249" i="6"/>
  <c r="G249" i="6"/>
  <c r="G248" i="6"/>
  <c r="D248" i="6"/>
  <c r="C248" i="6"/>
  <c r="G247" i="6"/>
  <c r="D247" i="6"/>
  <c r="C247" i="6"/>
  <c r="G246" i="6"/>
  <c r="C246" i="6"/>
  <c r="G245" i="6"/>
  <c r="D245" i="6"/>
  <c r="C245" i="6"/>
  <c r="G244" i="6"/>
  <c r="D244" i="6"/>
  <c r="C244" i="6"/>
  <c r="G243" i="6"/>
  <c r="D243" i="6"/>
  <c r="C243" i="6"/>
  <c r="G242" i="6"/>
  <c r="C242" i="6"/>
  <c r="G241" i="6"/>
  <c r="D241" i="6"/>
  <c r="C241" i="6"/>
  <c r="D258" i="6"/>
  <c r="D257" i="6"/>
  <c r="AD174" i="6"/>
  <c r="C269" i="6"/>
  <c r="AB174" i="6"/>
  <c r="B269" i="6"/>
  <c r="D254" i="6"/>
  <c r="D250" i="6"/>
  <c r="AB167" i="6"/>
  <c r="B268" i="6"/>
  <c r="D246" i="6"/>
  <c r="D242" i="6"/>
  <c r="AD158" i="6"/>
  <c r="C267" i="6"/>
  <c r="AB158" i="6"/>
  <c r="B267" i="6"/>
  <c r="H272" i="6"/>
  <c r="H271" i="6"/>
  <c r="H270" i="6"/>
  <c r="H269" i="6"/>
  <c r="H268" i="6"/>
  <c r="H267" i="6"/>
  <c r="AF151" i="6"/>
  <c r="D266" i="6"/>
  <c r="AB151" i="6"/>
  <c r="B266" i="6"/>
  <c r="H265" i="6"/>
  <c r="H264" i="6"/>
  <c r="H263" i="6"/>
  <c r="H262" i="6"/>
  <c r="H261" i="6"/>
  <c r="H259" i="6"/>
  <c r="H258" i="6"/>
  <c r="AD142" i="6"/>
  <c r="C265" i="6"/>
  <c r="AB142" i="6"/>
  <c r="B265" i="6"/>
  <c r="H255" i="6"/>
  <c r="H254" i="6"/>
  <c r="H253" i="6"/>
  <c r="H252" i="6"/>
  <c r="H251" i="6"/>
  <c r="AF135" i="6"/>
  <c r="D264" i="6"/>
  <c r="AB135" i="6"/>
  <c r="B264" i="6"/>
  <c r="H248" i="6"/>
  <c r="H247" i="6"/>
  <c r="H246" i="6"/>
  <c r="H245" i="6"/>
  <c r="H244" i="6"/>
  <c r="H243" i="6"/>
  <c r="H242" i="6"/>
  <c r="H241" i="6"/>
  <c r="AF125" i="6"/>
  <c r="D263" i="6"/>
  <c r="AD125" i="6"/>
  <c r="C263" i="6"/>
  <c r="AB125" i="6"/>
  <c r="B263" i="6"/>
  <c r="Z124" i="6"/>
  <c r="AF124" i="6"/>
  <c r="D262" i="6"/>
  <c r="AU61" i="6"/>
  <c r="AU21" i="11"/>
  <c r="AS61" i="6"/>
  <c r="AS21" i="11"/>
  <c r="AQ61" i="6"/>
  <c r="AQ21" i="11"/>
  <c r="AO61" i="6"/>
  <c r="AO21" i="11"/>
  <c r="I92" i="6"/>
  <c r="I91" i="6"/>
  <c r="I90" i="6"/>
  <c r="I89" i="6"/>
  <c r="I88" i="6"/>
  <c r="I87" i="6"/>
  <c r="I86" i="6"/>
  <c r="I85" i="6"/>
  <c r="I84" i="6"/>
  <c r="I83" i="6"/>
  <c r="I82" i="6"/>
  <c r="I81" i="6"/>
  <c r="I80" i="6"/>
  <c r="I79" i="6"/>
  <c r="I78" i="6"/>
  <c r="I77" i="6"/>
  <c r="I76" i="6"/>
  <c r="I75" i="6"/>
  <c r="I74" i="6"/>
  <c r="I73" i="6"/>
  <c r="I72" i="6"/>
  <c r="I71" i="6"/>
  <c r="I70" i="6"/>
  <c r="I69" i="6"/>
  <c r="I68" i="6"/>
  <c r="I67" i="6"/>
  <c r="I66" i="6"/>
  <c r="N21" i="11"/>
  <c r="I65" i="6"/>
  <c r="I64" i="6"/>
  <c r="I63" i="6"/>
  <c r="I62" i="6"/>
  <c r="AV61" i="6"/>
  <c r="AV21" i="11"/>
  <c r="AT61" i="6"/>
  <c r="AT21" i="11"/>
  <c r="AR61" i="6"/>
  <c r="AP61" i="6"/>
  <c r="AP21" i="11"/>
  <c r="AN61" i="6"/>
  <c r="AN21" i="11"/>
  <c r="AM61" i="6"/>
  <c r="AM21" i="11"/>
  <c r="AR21" i="11"/>
  <c r="AL61" i="6"/>
  <c r="AL21" i="11"/>
  <c r="AK61" i="6"/>
  <c r="AJ61" i="6"/>
  <c r="H21" i="11"/>
  <c r="A262" i="6"/>
  <c r="AM60" i="6"/>
  <c r="W29" i="6"/>
  <c r="V29" i="6"/>
  <c r="U29" i="6"/>
  <c r="T29" i="6"/>
  <c r="AC8" i="6"/>
  <c r="AB7" i="6"/>
  <c r="AA7" i="6"/>
  <c r="AB6" i="6"/>
  <c r="AA6" i="6"/>
  <c r="AA5" i="6"/>
  <c r="G272" i="5"/>
  <c r="H271" i="5"/>
  <c r="G271" i="5"/>
  <c r="G270" i="5"/>
  <c r="H269" i="5"/>
  <c r="G269" i="5"/>
  <c r="G268" i="5"/>
  <c r="H267" i="5"/>
  <c r="G267" i="5"/>
  <c r="G265" i="5"/>
  <c r="G264" i="5"/>
  <c r="G263" i="5"/>
  <c r="H262" i="5"/>
  <c r="G262" i="5"/>
  <c r="G261" i="5"/>
  <c r="G260" i="5"/>
  <c r="G259" i="5"/>
  <c r="C259" i="5"/>
  <c r="G258" i="5"/>
  <c r="C258" i="5"/>
  <c r="C257" i="5"/>
  <c r="G256" i="5"/>
  <c r="G255" i="5"/>
  <c r="C255" i="5"/>
  <c r="G254" i="5"/>
  <c r="C254" i="5"/>
  <c r="G253" i="5"/>
  <c r="C253" i="5"/>
  <c r="G252" i="5"/>
  <c r="C252" i="5"/>
  <c r="G251" i="5"/>
  <c r="C251" i="5"/>
  <c r="C250" i="5"/>
  <c r="G249" i="5"/>
  <c r="G248" i="5"/>
  <c r="C248" i="5"/>
  <c r="G247" i="5"/>
  <c r="C247" i="5"/>
  <c r="G246" i="5"/>
  <c r="C246" i="5"/>
  <c r="G245" i="5"/>
  <c r="C245" i="5"/>
  <c r="G244" i="5"/>
  <c r="C244" i="5"/>
  <c r="G243" i="5"/>
  <c r="C243" i="5"/>
  <c r="G242" i="5"/>
  <c r="C242" i="5"/>
  <c r="G241" i="5"/>
  <c r="C241" i="5"/>
  <c r="X179" i="5"/>
  <c r="C180" i="5"/>
  <c r="D259" i="5"/>
  <c r="D258" i="5"/>
  <c r="D257" i="5"/>
  <c r="AF174" i="5"/>
  <c r="D269" i="5"/>
  <c r="AB174" i="5"/>
  <c r="B269" i="5"/>
  <c r="D255" i="5"/>
  <c r="D254" i="5"/>
  <c r="D253" i="5"/>
  <c r="D252" i="5"/>
  <c r="D251" i="5"/>
  <c r="D250" i="5"/>
  <c r="AD167" i="5"/>
  <c r="C268" i="5"/>
  <c r="D248" i="5"/>
  <c r="D247" i="5"/>
  <c r="D246" i="5"/>
  <c r="D245" i="5"/>
  <c r="D244" i="5"/>
  <c r="D243" i="5"/>
  <c r="D242" i="5"/>
  <c r="D241" i="5"/>
  <c r="AF158" i="5"/>
  <c r="D267" i="5"/>
  <c r="AB158" i="5"/>
  <c r="B267" i="5"/>
  <c r="H272" i="5"/>
  <c r="H270" i="5"/>
  <c r="H268" i="5"/>
  <c r="AD151" i="5"/>
  <c r="C266" i="5"/>
  <c r="H265" i="5"/>
  <c r="H264" i="5"/>
  <c r="H263" i="5"/>
  <c r="H261" i="5"/>
  <c r="H260" i="5"/>
  <c r="H259" i="5"/>
  <c r="H258" i="5"/>
  <c r="AF142" i="5"/>
  <c r="D265" i="5"/>
  <c r="AB142" i="5"/>
  <c r="B265" i="5"/>
  <c r="H256" i="5"/>
  <c r="H255" i="5"/>
  <c r="H254" i="5"/>
  <c r="H253" i="5"/>
  <c r="H252" i="5"/>
  <c r="H251" i="5"/>
  <c r="AD135" i="5"/>
  <c r="C264" i="5"/>
  <c r="H249" i="5"/>
  <c r="H248" i="5"/>
  <c r="H247" i="5"/>
  <c r="H246" i="5"/>
  <c r="H245" i="5"/>
  <c r="H244" i="5"/>
  <c r="H243" i="5"/>
  <c r="H242" i="5"/>
  <c r="H241" i="5"/>
  <c r="AD125" i="5"/>
  <c r="C263" i="5"/>
  <c r="AU61" i="5"/>
  <c r="AU22" i="11"/>
  <c r="AT61" i="5"/>
  <c r="AT22" i="11"/>
  <c r="AQ61" i="5"/>
  <c r="AQ22" i="11"/>
  <c r="AP61" i="5"/>
  <c r="AP22" i="11"/>
  <c r="AL61" i="5"/>
  <c r="AL22" i="11"/>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N22" i="11"/>
  <c r="I64" i="5"/>
  <c r="I63" i="5"/>
  <c r="I62" i="5"/>
  <c r="AV61" i="5"/>
  <c r="AV22" i="11"/>
  <c r="AR61" i="5"/>
  <c r="AO61" i="5"/>
  <c r="AO22" i="11"/>
  <c r="AN61" i="5"/>
  <c r="AN22" i="11"/>
  <c r="AM61" i="5"/>
  <c r="AM22" i="11"/>
  <c r="AR22" i="11"/>
  <c r="AK61" i="5"/>
  <c r="AJ61" i="5"/>
  <c r="A262" i="5"/>
  <c r="AM60" i="5"/>
  <c r="W29" i="5"/>
  <c r="V29" i="5"/>
  <c r="U29" i="5"/>
  <c r="T29" i="5"/>
  <c r="AC8" i="5"/>
  <c r="AB5" i="5"/>
  <c r="AB6" i="5"/>
  <c r="AB7" i="5"/>
  <c r="AB8" i="5"/>
  <c r="AA7" i="5"/>
  <c r="AA6" i="5"/>
  <c r="AA5" i="5"/>
  <c r="G272" i="4"/>
  <c r="H271" i="4"/>
  <c r="G271" i="4"/>
  <c r="G270" i="4"/>
  <c r="H269" i="4"/>
  <c r="G269" i="4"/>
  <c r="G268" i="4"/>
  <c r="H267" i="4"/>
  <c r="G267" i="4"/>
  <c r="AD158" i="4"/>
  <c r="C267" i="4"/>
  <c r="G265" i="4"/>
  <c r="G264" i="4"/>
  <c r="G263" i="4"/>
  <c r="H262" i="4"/>
  <c r="G262" i="4"/>
  <c r="G261" i="4"/>
  <c r="G260" i="4"/>
  <c r="G259" i="4"/>
  <c r="C259" i="4"/>
  <c r="G258" i="4"/>
  <c r="C258" i="4"/>
  <c r="C257" i="4"/>
  <c r="G256" i="4"/>
  <c r="G255" i="4"/>
  <c r="C255" i="4"/>
  <c r="G254" i="4"/>
  <c r="C254" i="4"/>
  <c r="G253" i="4"/>
  <c r="C253" i="4"/>
  <c r="G252" i="4"/>
  <c r="C252" i="4"/>
  <c r="G251" i="4"/>
  <c r="C251" i="4"/>
  <c r="C250" i="4"/>
  <c r="G249" i="4"/>
  <c r="G248" i="4"/>
  <c r="C248" i="4"/>
  <c r="G247" i="4"/>
  <c r="C247" i="4"/>
  <c r="G246" i="4"/>
  <c r="C246" i="4"/>
  <c r="G245" i="4"/>
  <c r="C245" i="4"/>
  <c r="G244" i="4"/>
  <c r="C244" i="4"/>
  <c r="G243" i="4"/>
  <c r="C243" i="4"/>
  <c r="G242" i="4"/>
  <c r="C242" i="4"/>
  <c r="G241" i="4"/>
  <c r="C241" i="4"/>
  <c r="X179" i="4"/>
  <c r="C180" i="4"/>
  <c r="D259" i="4"/>
  <c r="D258" i="4"/>
  <c r="D257" i="4"/>
  <c r="AF174" i="4"/>
  <c r="D269" i="4"/>
  <c r="AB174" i="4"/>
  <c r="B269" i="4"/>
  <c r="D255" i="4"/>
  <c r="D254" i="4"/>
  <c r="D253" i="4"/>
  <c r="D252" i="4"/>
  <c r="D251" i="4"/>
  <c r="D250" i="4"/>
  <c r="AD167" i="4"/>
  <c r="C268" i="4"/>
  <c r="D248" i="4"/>
  <c r="D247" i="4"/>
  <c r="D246" i="4"/>
  <c r="D245" i="4"/>
  <c r="D244" i="4"/>
  <c r="D243" i="4"/>
  <c r="D242" i="4"/>
  <c r="D241" i="4"/>
  <c r="AF158" i="4"/>
  <c r="D267" i="4"/>
  <c r="AB158" i="4"/>
  <c r="B267" i="4"/>
  <c r="H272" i="4"/>
  <c r="H270" i="4"/>
  <c r="H268" i="4"/>
  <c r="AD151" i="4"/>
  <c r="C266" i="4"/>
  <c r="H265" i="4"/>
  <c r="H264" i="4"/>
  <c r="H263" i="4"/>
  <c r="H261" i="4"/>
  <c r="H260" i="4"/>
  <c r="H259" i="4"/>
  <c r="H258" i="4"/>
  <c r="AF142" i="4"/>
  <c r="D265" i="4"/>
  <c r="AD142" i="4"/>
  <c r="C265" i="4"/>
  <c r="AB142" i="4"/>
  <c r="B265" i="4"/>
  <c r="H256" i="4"/>
  <c r="H255" i="4"/>
  <c r="H254" i="4"/>
  <c r="H253" i="4"/>
  <c r="H252" i="4"/>
  <c r="H251" i="4"/>
  <c r="AD135" i="4"/>
  <c r="C264" i="4"/>
  <c r="H249" i="4"/>
  <c r="H248" i="4"/>
  <c r="H247" i="4"/>
  <c r="H246" i="4"/>
  <c r="H245" i="4"/>
  <c r="H244" i="4"/>
  <c r="H243" i="4"/>
  <c r="H242" i="4"/>
  <c r="H241" i="4"/>
  <c r="AD125" i="4"/>
  <c r="C263" i="4"/>
  <c r="AU61" i="4"/>
  <c r="AU23" i="11"/>
  <c r="AT61" i="4"/>
  <c r="AT23" i="11"/>
  <c r="AQ61" i="4"/>
  <c r="AQ23" i="11"/>
  <c r="AP61" i="4"/>
  <c r="AP23" i="11"/>
  <c r="AL61" i="4"/>
  <c r="AL23" i="11"/>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N23" i="11"/>
  <c r="I64" i="4"/>
  <c r="I63" i="4"/>
  <c r="I62" i="4"/>
  <c r="AV61" i="4"/>
  <c r="AV23" i="11"/>
  <c r="AS61" i="4"/>
  <c r="AS23" i="11"/>
  <c r="AR61" i="4"/>
  <c r="AO61" i="4"/>
  <c r="AO23" i="11"/>
  <c r="AN61" i="4"/>
  <c r="AN23" i="11"/>
  <c r="AM61" i="4"/>
  <c r="AM23" i="11"/>
  <c r="AR23" i="11"/>
  <c r="AK61" i="4"/>
  <c r="AJ61" i="4"/>
  <c r="A262" i="4"/>
  <c r="AM60" i="4"/>
  <c r="W29" i="4"/>
  <c r="V29" i="4"/>
  <c r="U29" i="4"/>
  <c r="T29" i="4"/>
  <c r="AC8" i="4"/>
  <c r="AB7" i="4"/>
  <c r="AA7" i="4"/>
  <c r="AB6" i="4"/>
  <c r="AA6" i="4"/>
  <c r="AB5" i="4"/>
  <c r="AB8" i="4"/>
  <c r="AA5" i="4"/>
  <c r="G272" i="3"/>
  <c r="H271" i="3"/>
  <c r="G271" i="3"/>
  <c r="G270" i="3"/>
  <c r="H269" i="3"/>
  <c r="G269" i="3"/>
  <c r="G268" i="3"/>
  <c r="H267" i="3"/>
  <c r="G267" i="3"/>
  <c r="G265" i="3"/>
  <c r="G264" i="3"/>
  <c r="G263" i="3"/>
  <c r="H262" i="3"/>
  <c r="G262" i="3"/>
  <c r="G261" i="3"/>
  <c r="G260" i="3"/>
  <c r="G259" i="3"/>
  <c r="C259" i="3"/>
  <c r="G258" i="3"/>
  <c r="C258" i="3"/>
  <c r="C257" i="3"/>
  <c r="G256" i="3"/>
  <c r="G255" i="3"/>
  <c r="C255" i="3"/>
  <c r="G254" i="3"/>
  <c r="C254" i="3"/>
  <c r="G253" i="3"/>
  <c r="C253" i="3"/>
  <c r="G252" i="3"/>
  <c r="C252" i="3"/>
  <c r="G251" i="3"/>
  <c r="C251" i="3"/>
  <c r="C250" i="3"/>
  <c r="G249" i="3"/>
  <c r="G248" i="3"/>
  <c r="C248" i="3"/>
  <c r="G247" i="3"/>
  <c r="C247" i="3"/>
  <c r="G246" i="3"/>
  <c r="C246" i="3"/>
  <c r="G245" i="3"/>
  <c r="C245" i="3"/>
  <c r="G244" i="3"/>
  <c r="C244" i="3"/>
  <c r="G243" i="3"/>
  <c r="C243" i="3"/>
  <c r="G242" i="3"/>
  <c r="C242" i="3"/>
  <c r="G241" i="3"/>
  <c r="C241" i="3"/>
  <c r="X179" i="3"/>
  <c r="C180" i="3"/>
  <c r="D259" i="3"/>
  <c r="D258" i="3"/>
  <c r="D257" i="3"/>
  <c r="AF174" i="3"/>
  <c r="D269" i="3"/>
  <c r="AB174" i="3"/>
  <c r="B269" i="3"/>
  <c r="D255" i="3"/>
  <c r="D254" i="3"/>
  <c r="D253" i="3"/>
  <c r="D252" i="3"/>
  <c r="D251" i="3"/>
  <c r="D250" i="3"/>
  <c r="AD167" i="3"/>
  <c r="C268" i="3"/>
  <c r="D248" i="3"/>
  <c r="D247" i="3"/>
  <c r="D246" i="3"/>
  <c r="D245" i="3"/>
  <c r="D244" i="3"/>
  <c r="D243" i="3"/>
  <c r="D242" i="3"/>
  <c r="D241" i="3"/>
  <c r="AF158" i="3"/>
  <c r="D267" i="3"/>
  <c r="AB158" i="3"/>
  <c r="B267" i="3"/>
  <c r="H272" i="3"/>
  <c r="H270" i="3"/>
  <c r="H268" i="3"/>
  <c r="AD151" i="3"/>
  <c r="C266" i="3"/>
  <c r="H265" i="3"/>
  <c r="H264" i="3"/>
  <c r="H263" i="3"/>
  <c r="H261" i="3"/>
  <c r="H260" i="3"/>
  <c r="H259" i="3"/>
  <c r="H258" i="3"/>
  <c r="AF142" i="3"/>
  <c r="D265" i="3"/>
  <c r="AB142" i="3"/>
  <c r="B265" i="3"/>
  <c r="H256" i="3"/>
  <c r="H255" i="3"/>
  <c r="H254" i="3"/>
  <c r="H253" i="3"/>
  <c r="H252" i="3"/>
  <c r="H251" i="3"/>
  <c r="AD135" i="3"/>
  <c r="C264" i="3"/>
  <c r="H249" i="3"/>
  <c r="H248" i="3"/>
  <c r="H247" i="3"/>
  <c r="H246" i="3"/>
  <c r="H245" i="3"/>
  <c r="H244" i="3"/>
  <c r="H243" i="3"/>
  <c r="H242" i="3"/>
  <c r="H241" i="3"/>
  <c r="AD125" i="3"/>
  <c r="C263" i="3"/>
  <c r="AU61" i="3"/>
  <c r="AU24" i="11"/>
  <c r="AT61" i="3"/>
  <c r="AT24" i="11"/>
  <c r="AQ61" i="3"/>
  <c r="AQ24" i="11"/>
  <c r="AP61" i="3"/>
  <c r="AP24" i="11"/>
  <c r="AL61" i="3"/>
  <c r="AL24" i="11"/>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N24" i="11"/>
  <c r="I64" i="3"/>
  <c r="I63" i="3"/>
  <c r="I62" i="3"/>
  <c r="AV61" i="3"/>
  <c r="AV24" i="11"/>
  <c r="AS61" i="3"/>
  <c r="AS24" i="11"/>
  <c r="AR61" i="3"/>
  <c r="AN61" i="3"/>
  <c r="AN24" i="11"/>
  <c r="AM61" i="3"/>
  <c r="AM24" i="11"/>
  <c r="AR24" i="11"/>
  <c r="AK61" i="3"/>
  <c r="AJ61" i="3"/>
  <c r="A262" i="3"/>
  <c r="AM60" i="3"/>
  <c r="W29" i="3"/>
  <c r="V29" i="3"/>
  <c r="U29" i="3"/>
  <c r="T29" i="3"/>
  <c r="AC8" i="3"/>
  <c r="AB5" i="3"/>
  <c r="AB6" i="3"/>
  <c r="AB7" i="3"/>
  <c r="AB8" i="3"/>
  <c r="AA7" i="3"/>
  <c r="AA6" i="3"/>
  <c r="AA5" i="3"/>
  <c r="G272" i="2"/>
  <c r="H271" i="2"/>
  <c r="G271" i="2"/>
  <c r="G270" i="2"/>
  <c r="H269" i="2"/>
  <c r="G269" i="2"/>
  <c r="AD174" i="2"/>
  <c r="C269" i="2"/>
  <c r="G268" i="2"/>
  <c r="H267" i="2"/>
  <c r="G267" i="2"/>
  <c r="AD158" i="2"/>
  <c r="C267" i="2"/>
  <c r="G265" i="2"/>
  <c r="H264" i="2"/>
  <c r="G264" i="2"/>
  <c r="G263" i="2"/>
  <c r="H262" i="2"/>
  <c r="G262" i="2"/>
  <c r="G261" i="2"/>
  <c r="G260" i="2"/>
  <c r="G259" i="2"/>
  <c r="C259" i="2"/>
  <c r="H258" i="2"/>
  <c r="G258" i="2"/>
  <c r="C258" i="2"/>
  <c r="D257" i="2"/>
  <c r="C257" i="2"/>
  <c r="G256" i="2"/>
  <c r="G255" i="2"/>
  <c r="C255" i="2"/>
  <c r="H254" i="2"/>
  <c r="G254" i="2"/>
  <c r="C254" i="2"/>
  <c r="G253" i="2"/>
  <c r="C253" i="2"/>
  <c r="G252" i="2"/>
  <c r="C252" i="2"/>
  <c r="G251" i="2"/>
  <c r="C251" i="2"/>
  <c r="C250" i="2"/>
  <c r="G249" i="2"/>
  <c r="G248" i="2"/>
  <c r="C248" i="2"/>
  <c r="G247" i="2"/>
  <c r="C247" i="2"/>
  <c r="H246" i="2"/>
  <c r="G246" i="2"/>
  <c r="C246" i="2"/>
  <c r="G245" i="2"/>
  <c r="C245" i="2"/>
  <c r="G244" i="2"/>
  <c r="C244" i="2"/>
  <c r="G243" i="2"/>
  <c r="C243" i="2"/>
  <c r="H242" i="2"/>
  <c r="G242" i="2"/>
  <c r="C242" i="2"/>
  <c r="G241" i="2"/>
  <c r="C241" i="2"/>
  <c r="D259" i="2"/>
  <c r="D258" i="2"/>
  <c r="AF174" i="2"/>
  <c r="D269" i="2"/>
  <c r="AB174" i="2"/>
  <c r="B269" i="2"/>
  <c r="D255" i="2"/>
  <c r="D254" i="2"/>
  <c r="D253" i="2"/>
  <c r="D252" i="2"/>
  <c r="D251" i="2"/>
  <c r="D250" i="2"/>
  <c r="AF167" i="2"/>
  <c r="D268" i="2"/>
  <c r="AD167" i="2"/>
  <c r="C268" i="2"/>
  <c r="AB167" i="2"/>
  <c r="B268" i="2"/>
  <c r="D248" i="2"/>
  <c r="D247" i="2"/>
  <c r="D246" i="2"/>
  <c r="D245" i="2"/>
  <c r="D244" i="2"/>
  <c r="D243" i="2"/>
  <c r="D242" i="2"/>
  <c r="D241" i="2"/>
  <c r="AF158" i="2"/>
  <c r="D267" i="2"/>
  <c r="AB158" i="2"/>
  <c r="B267" i="2"/>
  <c r="H272" i="2"/>
  <c r="H270" i="2"/>
  <c r="H268" i="2"/>
  <c r="AF151" i="2"/>
  <c r="D266" i="2"/>
  <c r="AD151" i="2"/>
  <c r="C266" i="2"/>
  <c r="AB151" i="2"/>
  <c r="B266" i="2"/>
  <c r="H265" i="2"/>
  <c r="H263" i="2"/>
  <c r="H261" i="2"/>
  <c r="H260" i="2"/>
  <c r="H259" i="2"/>
  <c r="AF142" i="2"/>
  <c r="D265" i="2"/>
  <c r="AD142" i="2"/>
  <c r="C265" i="2"/>
  <c r="AB142" i="2"/>
  <c r="B265" i="2"/>
  <c r="H256" i="2"/>
  <c r="H255" i="2"/>
  <c r="H253" i="2"/>
  <c r="H252" i="2"/>
  <c r="H251" i="2"/>
  <c r="AF135" i="2"/>
  <c r="D264" i="2"/>
  <c r="AD135" i="2"/>
  <c r="C264" i="2"/>
  <c r="AB135" i="2"/>
  <c r="B264" i="2"/>
  <c r="H249" i="2"/>
  <c r="H248" i="2"/>
  <c r="H247" i="2"/>
  <c r="H245" i="2"/>
  <c r="H244" i="2"/>
  <c r="H243" i="2"/>
  <c r="H241" i="2"/>
  <c r="E263" i="2"/>
  <c r="AU61" i="2"/>
  <c r="AU25" i="11"/>
  <c r="AS61" i="2"/>
  <c r="AS25" i="11"/>
  <c r="AO61" i="2"/>
  <c r="AO25" i="11"/>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AV61" i="2"/>
  <c r="AV25" i="11"/>
  <c r="AT61" i="2"/>
  <c r="AT25" i="11"/>
  <c r="AR61" i="2"/>
  <c r="AQ61" i="2"/>
  <c r="AQ25" i="11"/>
  <c r="AP61" i="2"/>
  <c r="AP25" i="11"/>
  <c r="AN61" i="2"/>
  <c r="AN25" i="11"/>
  <c r="AM61" i="2"/>
  <c r="AM25" i="11"/>
  <c r="AR25" i="11"/>
  <c r="AL61" i="2"/>
  <c r="AL25" i="11"/>
  <c r="AK61" i="2"/>
  <c r="AJ61" i="2"/>
  <c r="T29" i="2"/>
  <c r="AM60" i="2"/>
  <c r="W29" i="2"/>
  <c r="V29" i="2"/>
  <c r="U29" i="2"/>
  <c r="AC8" i="2"/>
  <c r="AB7" i="2"/>
  <c r="AA7" i="2"/>
  <c r="AB6" i="2"/>
  <c r="AA6" i="2"/>
  <c r="AA5" i="2"/>
  <c r="G272" i="1"/>
  <c r="G271" i="1"/>
  <c r="G270" i="1"/>
  <c r="G269" i="1"/>
  <c r="G268" i="1"/>
  <c r="AF167" i="1"/>
  <c r="D268" i="1"/>
  <c r="G267" i="1"/>
  <c r="G265" i="1"/>
  <c r="G264" i="1"/>
  <c r="G263" i="1"/>
  <c r="G262" i="1"/>
  <c r="G261" i="1"/>
  <c r="H260" i="1"/>
  <c r="G260" i="1"/>
  <c r="G259" i="1"/>
  <c r="D259" i="1"/>
  <c r="C259" i="1"/>
  <c r="G258" i="1"/>
  <c r="C258" i="1"/>
  <c r="C257" i="1"/>
  <c r="H256" i="1"/>
  <c r="G256" i="1"/>
  <c r="G255" i="1"/>
  <c r="D255" i="1"/>
  <c r="C255" i="1"/>
  <c r="G254" i="1"/>
  <c r="C254" i="1"/>
  <c r="G253" i="1"/>
  <c r="D253" i="1"/>
  <c r="C253" i="1"/>
  <c r="G252" i="1"/>
  <c r="D252" i="1"/>
  <c r="C252" i="1"/>
  <c r="G251" i="1"/>
  <c r="D251" i="1"/>
  <c r="C251" i="1"/>
  <c r="C250" i="1"/>
  <c r="H249" i="1"/>
  <c r="G249" i="1"/>
  <c r="G248" i="1"/>
  <c r="D248" i="1"/>
  <c r="C248" i="1"/>
  <c r="G247" i="1"/>
  <c r="D247" i="1"/>
  <c r="C247" i="1"/>
  <c r="G246" i="1"/>
  <c r="C246" i="1"/>
  <c r="G245" i="1"/>
  <c r="D245" i="1"/>
  <c r="C245" i="1"/>
  <c r="G244" i="1"/>
  <c r="D244" i="1"/>
  <c r="C244" i="1"/>
  <c r="G243" i="1"/>
  <c r="D243" i="1"/>
  <c r="C243" i="1"/>
  <c r="G242" i="1"/>
  <c r="C242" i="1"/>
  <c r="G241" i="1"/>
  <c r="D241" i="1"/>
  <c r="C241" i="1"/>
  <c r="D258" i="1"/>
  <c r="D257" i="1"/>
  <c r="AD174" i="1"/>
  <c r="C269" i="1"/>
  <c r="AB174" i="1"/>
  <c r="B269" i="1"/>
  <c r="D254" i="1"/>
  <c r="D250" i="1"/>
  <c r="AB167" i="1"/>
  <c r="B268" i="1"/>
  <c r="D246" i="1"/>
  <c r="D242" i="1"/>
  <c r="AD158" i="1"/>
  <c r="C267" i="1"/>
  <c r="AB158" i="1"/>
  <c r="B267" i="1"/>
  <c r="H272" i="1"/>
  <c r="H271" i="1"/>
  <c r="H270" i="1"/>
  <c r="H269" i="1"/>
  <c r="H268" i="1"/>
  <c r="H267" i="1"/>
  <c r="AF151" i="1"/>
  <c r="D266" i="1"/>
  <c r="AB151" i="1"/>
  <c r="B266" i="1"/>
  <c r="H265" i="1"/>
  <c r="H264" i="1"/>
  <c r="H263" i="1"/>
  <c r="H262" i="1"/>
  <c r="H261" i="1"/>
  <c r="H259" i="1"/>
  <c r="H258" i="1"/>
  <c r="AD142" i="1"/>
  <c r="C265" i="1"/>
  <c r="AB142" i="1"/>
  <c r="B265" i="1"/>
  <c r="H255" i="1"/>
  <c r="H254" i="1"/>
  <c r="H253" i="1"/>
  <c r="H252" i="1"/>
  <c r="H251" i="1"/>
  <c r="AF135" i="1"/>
  <c r="D264" i="1"/>
  <c r="AB135" i="1"/>
  <c r="B264" i="1"/>
  <c r="AH133" i="1"/>
  <c r="H248" i="1"/>
  <c r="H247" i="1"/>
  <c r="H246" i="1"/>
  <c r="H245" i="1"/>
  <c r="H244" i="1"/>
  <c r="H243" i="1"/>
  <c r="H242" i="1"/>
  <c r="AH126" i="1"/>
  <c r="H241" i="1"/>
  <c r="Z125" i="1"/>
  <c r="AF125" i="1"/>
  <c r="D263" i="1"/>
  <c r="AD125" i="1"/>
  <c r="C263" i="1"/>
  <c r="AB125" i="1"/>
  <c r="B263" i="1"/>
  <c r="Z124" i="1"/>
  <c r="AF124" i="1"/>
  <c r="D262" i="1"/>
  <c r="AU61" i="1"/>
  <c r="AU26" i="11"/>
  <c r="AS61" i="1"/>
  <c r="AS26" i="11"/>
  <c r="AQ61" i="1"/>
  <c r="AQ26" i="11"/>
  <c r="AO61" i="1"/>
  <c r="AO26" i="11"/>
  <c r="I92" i="1"/>
  <c r="I91" i="1"/>
  <c r="I90" i="1"/>
  <c r="I89" i="1"/>
  <c r="I88" i="1"/>
  <c r="I87" i="1"/>
  <c r="I86" i="1"/>
  <c r="I85" i="1"/>
  <c r="I84" i="1"/>
  <c r="I83" i="1"/>
  <c r="I82" i="1"/>
  <c r="I81" i="1"/>
  <c r="I80" i="1"/>
  <c r="I79" i="1"/>
  <c r="I78" i="1"/>
  <c r="I77" i="1"/>
  <c r="I76" i="1"/>
  <c r="I75" i="1"/>
  <c r="I74" i="1"/>
  <c r="I73" i="1"/>
  <c r="I72" i="1"/>
  <c r="I71" i="1"/>
  <c r="I70" i="1"/>
  <c r="I69" i="1"/>
  <c r="I68" i="1"/>
  <c r="I67" i="1"/>
  <c r="I66" i="1"/>
  <c r="N26" i="11"/>
  <c r="I65" i="1"/>
  <c r="I64" i="1"/>
  <c r="I63" i="1"/>
  <c r="I62" i="1"/>
  <c r="AV61" i="1"/>
  <c r="AV26" i="11"/>
  <c r="AT61" i="1"/>
  <c r="AT26" i="11"/>
  <c r="AR61" i="1"/>
  <c r="AP61" i="1"/>
  <c r="AP26" i="11"/>
  <c r="AN61" i="1"/>
  <c r="AN26" i="11"/>
  <c r="AM61" i="1"/>
  <c r="AM26" i="11"/>
  <c r="AR26" i="11"/>
  <c r="AL61" i="1"/>
  <c r="AL26" i="11"/>
  <c r="AK61" i="1"/>
  <c r="AJ61" i="1"/>
  <c r="A262" i="1"/>
  <c r="AM60" i="1"/>
  <c r="W29" i="1"/>
  <c r="V29" i="1"/>
  <c r="U29" i="1"/>
  <c r="T29" i="1"/>
  <c r="AC8" i="1"/>
  <c r="AB7" i="1"/>
  <c r="AA7" i="1"/>
  <c r="AB6" i="1"/>
  <c r="AA6" i="1"/>
  <c r="AA5" i="1"/>
  <c r="A262" i="7"/>
  <c r="A94" i="7"/>
  <c r="G20" i="11"/>
  <c r="AH125" i="1"/>
  <c r="E263" i="1"/>
  <c r="CS61" i="1"/>
  <c r="CS26" i="11"/>
  <c r="A61" i="9"/>
  <c r="A18" i="11"/>
  <c r="CQ18" i="11"/>
  <c r="DB18" i="11"/>
  <c r="DJ18" i="11"/>
  <c r="DT18" i="11"/>
  <c r="EB18" i="11"/>
  <c r="EL18" i="11"/>
  <c r="ET18" i="11"/>
  <c r="EY18" i="11"/>
  <c r="A62" i="8"/>
  <c r="A94" i="8"/>
  <c r="A262" i="8"/>
  <c r="A262" i="9"/>
  <c r="A94" i="9"/>
  <c r="G18" i="11"/>
  <c r="FP15" i="11"/>
  <c r="DX11" i="11"/>
  <c r="CW15" i="11"/>
  <c r="DS15" i="11"/>
  <c r="DM11" i="11"/>
  <c r="EN15" i="11"/>
  <c r="EW11" i="11"/>
  <c r="CM13" i="11"/>
  <c r="EH11" i="11"/>
  <c r="CX11" i="11"/>
  <c r="DQ11" i="11"/>
  <c r="DZ15" i="11"/>
  <c r="CZ15" i="11"/>
  <c r="EF15" i="11"/>
  <c r="EV15" i="11"/>
  <c r="DR15" i="11"/>
  <c r="EJ15" i="11"/>
  <c r="ER15" i="11"/>
  <c r="CY15" i="11"/>
  <c r="AH11" i="11"/>
  <c r="AF11" i="11"/>
  <c r="EM15" i="11"/>
  <c r="EZ15" i="11"/>
  <c r="DO11" i="11"/>
  <c r="EA11" i="11"/>
  <c r="EQ11" i="11"/>
  <c r="BZ11" i="11"/>
  <c r="BZ15" i="11"/>
  <c r="CB11" i="11"/>
  <c r="CB15" i="11"/>
  <c r="CD13" i="11"/>
  <c r="CH13" i="11"/>
  <c r="CJ13" i="11"/>
  <c r="CN13" i="11"/>
  <c r="CP13" i="11"/>
  <c r="DW11" i="11"/>
  <c r="DS11" i="11"/>
  <c r="DV11" i="11"/>
  <c r="DV15" i="11"/>
  <c r="DI15" i="11"/>
  <c r="DI11" i="11"/>
  <c r="EP11" i="11"/>
  <c r="EP15" i="11"/>
  <c r="DH15" i="11"/>
  <c r="DH11" i="11"/>
  <c r="EX11" i="11"/>
  <c r="EX15" i="11"/>
  <c r="ES15" i="11"/>
  <c r="ES11" i="11"/>
  <c r="EO15" i="11"/>
  <c r="EO11" i="11"/>
  <c r="DM15" i="11"/>
  <c r="DE15" i="11"/>
  <c r="DE11" i="11"/>
  <c r="ED15" i="11"/>
  <c r="ED11" i="11"/>
  <c r="DN15" i="11"/>
  <c r="DN11" i="11"/>
  <c r="DF11" i="11"/>
  <c r="DF15" i="11"/>
  <c r="DL11" i="11"/>
  <c r="DL15" i="11"/>
  <c r="DD15" i="11"/>
  <c r="DD11" i="11"/>
  <c r="H15" i="11"/>
  <c r="AV13" i="11"/>
  <c r="AV11" i="11"/>
  <c r="BW13" i="11"/>
  <c r="BW11" i="11"/>
  <c r="BE13" i="11"/>
  <c r="BE11" i="11"/>
  <c r="AA11" i="11"/>
  <c r="AA13" i="11"/>
  <c r="AG11" i="11"/>
  <c r="AS13" i="11"/>
  <c r="AS11" i="11"/>
  <c r="Z11" i="11"/>
  <c r="Z13" i="11"/>
  <c r="AN13" i="11"/>
  <c r="AN11" i="11"/>
  <c r="AL13" i="11"/>
  <c r="AL11" i="11"/>
  <c r="AP13" i="11"/>
  <c r="AP11" i="11"/>
  <c r="AT13" i="11"/>
  <c r="AT11" i="11"/>
  <c r="BR13" i="11"/>
  <c r="BR11" i="11"/>
  <c r="BH13" i="11"/>
  <c r="BH11" i="11"/>
  <c r="BA11" i="11"/>
  <c r="BA15" i="11"/>
  <c r="CT11" i="11"/>
  <c r="CT15" i="11"/>
  <c r="AO13" i="11"/>
  <c r="AO11" i="11"/>
  <c r="BI13" i="11"/>
  <c r="BI11" i="11"/>
  <c r="U11" i="11"/>
  <c r="U13" i="11"/>
  <c r="CY11" i="11"/>
  <c r="AW13" i="11"/>
  <c r="AW11" i="11"/>
  <c r="AM13" i="11"/>
  <c r="AQ13" i="11"/>
  <c r="AQ11" i="11"/>
  <c r="AU13" i="11"/>
  <c r="AU11" i="11"/>
  <c r="BX11" i="11"/>
  <c r="BG13" i="11"/>
  <c r="BG11" i="11"/>
  <c r="AB11" i="11"/>
  <c r="X11" i="11"/>
  <c r="X13" i="11"/>
  <c r="BL13" i="11"/>
  <c r="BL11" i="11"/>
  <c r="BO13" i="11"/>
  <c r="BO11" i="11"/>
  <c r="CE11" i="11"/>
  <c r="CE15" i="11"/>
  <c r="CL11" i="11"/>
  <c r="CL15" i="11"/>
  <c r="BD13" i="11"/>
  <c r="BD11" i="11"/>
  <c r="BK13" i="11"/>
  <c r="BK11" i="11"/>
  <c r="BP13" i="11"/>
  <c r="BP11" i="11"/>
  <c r="CO11" i="11"/>
  <c r="CO15" i="11"/>
  <c r="BT13" i="11"/>
  <c r="BT11" i="11"/>
  <c r="BU13" i="11"/>
  <c r="BU11" i="11"/>
  <c r="BQ13" i="11"/>
  <c r="BQ11" i="11"/>
  <c r="BS13" i="11"/>
  <c r="BS11" i="11"/>
  <c r="BV13" i="11"/>
  <c r="BV11" i="11"/>
  <c r="BC13" i="11"/>
  <c r="BC11" i="11"/>
  <c r="BJ13" i="11"/>
  <c r="BJ11" i="11"/>
  <c r="CF11" i="11"/>
  <c r="CF15" i="11"/>
  <c r="CA11" i="11"/>
  <c r="CA15" i="11"/>
  <c r="BF13" i="11"/>
  <c r="BF11" i="11"/>
  <c r="CI13" i="11"/>
  <c r="CI11" i="11"/>
  <c r="CI15" i="11"/>
  <c r="BZ13" i="11"/>
  <c r="BM13" i="11"/>
  <c r="BN13" i="11"/>
  <c r="BN11" i="11"/>
  <c r="DU15" i="11"/>
  <c r="DC15" i="11"/>
  <c r="AM11" i="11"/>
  <c r="AR11" i="11"/>
  <c r="AI11" i="11"/>
  <c r="V13" i="11"/>
  <c r="V11" i="11"/>
  <c r="Y11" i="11"/>
  <c r="Y13" i="11"/>
  <c r="W11" i="11"/>
  <c r="W13" i="11"/>
  <c r="T11" i="11"/>
  <c r="T13" i="11"/>
  <c r="S13" i="11"/>
  <c r="S11" i="11"/>
  <c r="R13" i="11"/>
  <c r="R11" i="11"/>
  <c r="Q11" i="11"/>
  <c r="Q13" i="11"/>
  <c r="P11" i="11"/>
  <c r="P13" i="11"/>
  <c r="O11" i="11"/>
  <c r="O13" i="11"/>
  <c r="M11" i="11"/>
  <c r="M13" i="11"/>
  <c r="L13" i="11"/>
  <c r="L11" i="11"/>
  <c r="K13" i="11"/>
  <c r="K11" i="11"/>
  <c r="J13" i="11"/>
  <c r="J11" i="11"/>
  <c r="E264" i="9"/>
  <c r="E267" i="9"/>
  <c r="E265" i="9"/>
  <c r="E266" i="9"/>
  <c r="E269" i="9"/>
  <c r="E268" i="9"/>
  <c r="AB6" i="9"/>
  <c r="AB8" i="9"/>
  <c r="Z124" i="9"/>
  <c r="AF125" i="9"/>
  <c r="D263" i="9"/>
  <c r="AB135" i="9"/>
  <c r="B264" i="9"/>
  <c r="AD142" i="9"/>
  <c r="C265" i="9"/>
  <c r="AB151" i="9"/>
  <c r="B266" i="9"/>
  <c r="AD158" i="9"/>
  <c r="C267" i="9"/>
  <c r="AB167" i="9"/>
  <c r="B268" i="9"/>
  <c r="AD174" i="9"/>
  <c r="C269" i="9"/>
  <c r="AD135" i="9"/>
  <c r="C264" i="9"/>
  <c r="AF142" i="9"/>
  <c r="D265" i="9"/>
  <c r="AD151" i="9"/>
  <c r="C266" i="9"/>
  <c r="AF158" i="9"/>
  <c r="D267" i="9"/>
  <c r="AD167" i="9"/>
  <c r="C268" i="9"/>
  <c r="AF174" i="9"/>
  <c r="D269" i="9"/>
  <c r="AF135" i="9"/>
  <c r="D264" i="9"/>
  <c r="AF151" i="9"/>
  <c r="D266" i="9"/>
  <c r="AF167" i="9"/>
  <c r="D268" i="9"/>
  <c r="E269" i="8"/>
  <c r="E265" i="8"/>
  <c r="E267" i="8"/>
  <c r="Z124" i="8"/>
  <c r="AF125" i="8"/>
  <c r="D263" i="8"/>
  <c r="AB135" i="8"/>
  <c r="B264" i="8"/>
  <c r="AB151" i="8"/>
  <c r="B266" i="8"/>
  <c r="AB167" i="8"/>
  <c r="B268" i="8"/>
  <c r="AD135" i="8"/>
  <c r="C264" i="8"/>
  <c r="AD151" i="8"/>
  <c r="C266" i="8"/>
  <c r="AD167" i="8"/>
  <c r="C268" i="8"/>
  <c r="AB5" i="8"/>
  <c r="AB8" i="8"/>
  <c r="A61" i="8"/>
  <c r="A19" i="11"/>
  <c r="CQ19" i="11"/>
  <c r="DB19" i="11"/>
  <c r="DJ19" i="11"/>
  <c r="DT19" i="11"/>
  <c r="EB19" i="11"/>
  <c r="EL19" i="11"/>
  <c r="ET19" i="11"/>
  <c r="EY19" i="11"/>
  <c r="E268" i="7"/>
  <c r="E263" i="7"/>
  <c r="E264" i="7"/>
  <c r="C179" i="7"/>
  <c r="E266" i="7"/>
  <c r="AB124" i="7"/>
  <c r="B262" i="7"/>
  <c r="AD135" i="7"/>
  <c r="C264" i="7"/>
  <c r="AF142" i="7"/>
  <c r="D265" i="7"/>
  <c r="AD151" i="7"/>
  <c r="C266" i="7"/>
  <c r="AF158" i="7"/>
  <c r="D267" i="7"/>
  <c r="AD167" i="7"/>
  <c r="C268" i="7"/>
  <c r="AF174" i="7"/>
  <c r="D269" i="7"/>
  <c r="X179" i="7"/>
  <c r="C180" i="7"/>
  <c r="AB5" i="7"/>
  <c r="AB8" i="7"/>
  <c r="A61" i="7"/>
  <c r="A20" i="11"/>
  <c r="CQ20" i="11"/>
  <c r="DB20" i="11"/>
  <c r="DJ20" i="11"/>
  <c r="DT20" i="11"/>
  <c r="EB20" i="11"/>
  <c r="EL20" i="11"/>
  <c r="ET20" i="11"/>
  <c r="EY20" i="11"/>
  <c r="A62" i="7"/>
  <c r="AD124" i="7"/>
  <c r="C262" i="7"/>
  <c r="AH124" i="7"/>
  <c r="E262" i="7"/>
  <c r="E263" i="6"/>
  <c r="E266" i="6"/>
  <c r="E268" i="6"/>
  <c r="E264" i="6"/>
  <c r="C179" i="6"/>
  <c r="AB124" i="6"/>
  <c r="B262" i="6"/>
  <c r="AD135" i="6"/>
  <c r="C264" i="6"/>
  <c r="AF142" i="6"/>
  <c r="D265" i="6"/>
  <c r="AD151" i="6"/>
  <c r="C266" i="6"/>
  <c r="AF158" i="6"/>
  <c r="D267" i="6"/>
  <c r="AD167" i="6"/>
  <c r="C268" i="6"/>
  <c r="AF174" i="6"/>
  <c r="D269" i="6"/>
  <c r="X179" i="6"/>
  <c r="C180" i="6"/>
  <c r="AB5" i="6"/>
  <c r="AB8" i="6"/>
  <c r="A62" i="6"/>
  <c r="AD124" i="6"/>
  <c r="C262" i="6"/>
  <c r="AH124" i="6"/>
  <c r="E262" i="6"/>
  <c r="E264" i="5"/>
  <c r="E265" i="5"/>
  <c r="E268" i="5"/>
  <c r="E269" i="5"/>
  <c r="E266" i="5"/>
  <c r="E267" i="5"/>
  <c r="AH179" i="5"/>
  <c r="Z124" i="5"/>
  <c r="AF125" i="5"/>
  <c r="D263" i="5"/>
  <c r="AB135" i="5"/>
  <c r="B264" i="5"/>
  <c r="AD142" i="5"/>
  <c r="C265" i="5"/>
  <c r="AB151" i="5"/>
  <c r="B266" i="5"/>
  <c r="AD158" i="5"/>
  <c r="C267" i="5"/>
  <c r="AB167" i="5"/>
  <c r="B268" i="5"/>
  <c r="AD174" i="5"/>
  <c r="C269" i="5"/>
  <c r="A62" i="5"/>
  <c r="AB125" i="5"/>
  <c r="B263" i="5"/>
  <c r="AF135" i="5"/>
  <c r="D264" i="5"/>
  <c r="AF151" i="5"/>
  <c r="D266" i="5"/>
  <c r="AF167" i="5"/>
  <c r="D268" i="5"/>
  <c r="E264" i="4"/>
  <c r="E265" i="4"/>
  <c r="E266" i="4"/>
  <c r="E267" i="4"/>
  <c r="E268" i="4"/>
  <c r="AH179" i="4"/>
  <c r="Z124" i="4"/>
  <c r="AF125" i="4"/>
  <c r="D263" i="4"/>
  <c r="AB135" i="4"/>
  <c r="B264" i="4"/>
  <c r="AB151" i="4"/>
  <c r="B266" i="4"/>
  <c r="AB167" i="4"/>
  <c r="B268" i="4"/>
  <c r="AD174" i="4"/>
  <c r="C269" i="4"/>
  <c r="A62" i="4"/>
  <c r="AB125" i="4"/>
  <c r="B263" i="4"/>
  <c r="AF135" i="4"/>
  <c r="D264" i="4"/>
  <c r="AF151" i="4"/>
  <c r="D266" i="4"/>
  <c r="AF167" i="4"/>
  <c r="D268" i="4"/>
  <c r="E264" i="3"/>
  <c r="E265" i="3"/>
  <c r="E268" i="3"/>
  <c r="E269" i="3"/>
  <c r="E266" i="3"/>
  <c r="E267" i="3"/>
  <c r="AH179" i="3"/>
  <c r="Z124" i="3"/>
  <c r="AF125" i="3"/>
  <c r="D263" i="3"/>
  <c r="AB135" i="3"/>
  <c r="B264" i="3"/>
  <c r="AD142" i="3"/>
  <c r="C265" i="3"/>
  <c r="AB151" i="3"/>
  <c r="B266" i="3"/>
  <c r="AD158" i="3"/>
  <c r="C267" i="3"/>
  <c r="AB167" i="3"/>
  <c r="B268" i="3"/>
  <c r="AD174" i="3"/>
  <c r="C269" i="3"/>
  <c r="A62" i="3"/>
  <c r="AB125" i="3"/>
  <c r="B263" i="3"/>
  <c r="AF135" i="3"/>
  <c r="D264" i="3"/>
  <c r="AF151" i="3"/>
  <c r="D266" i="3"/>
  <c r="AF167" i="3"/>
  <c r="D268" i="3"/>
  <c r="E264" i="2"/>
  <c r="AB5" i="2"/>
  <c r="AB8" i="2"/>
  <c r="A262" i="2"/>
  <c r="A62" i="2"/>
  <c r="N25" i="11"/>
  <c r="AD125" i="2"/>
  <c r="C263" i="2"/>
  <c r="AB125" i="2"/>
  <c r="B263" i="2"/>
  <c r="AF125" i="2"/>
  <c r="D263" i="2"/>
  <c r="Z124" i="2"/>
  <c r="X179" i="2"/>
  <c r="C180" i="2"/>
  <c r="E268" i="2"/>
  <c r="CR61" i="1"/>
  <c r="CR26" i="11"/>
  <c r="E266" i="1"/>
  <c r="E264" i="1"/>
  <c r="C179" i="1"/>
  <c r="E268" i="1"/>
  <c r="AB124" i="1"/>
  <c r="B262" i="1"/>
  <c r="AD135" i="1"/>
  <c r="C264" i="1"/>
  <c r="AF142" i="1"/>
  <c r="D265" i="1"/>
  <c r="AD151" i="1"/>
  <c r="C266" i="1"/>
  <c r="AF158" i="1"/>
  <c r="D267" i="1"/>
  <c r="AD167" i="1"/>
  <c r="C268" i="1"/>
  <c r="AF174" i="1"/>
  <c r="D269" i="1"/>
  <c r="X179" i="1"/>
  <c r="C180" i="1"/>
  <c r="AB5" i="1"/>
  <c r="AB8" i="1"/>
  <c r="AD124" i="1"/>
  <c r="C262" i="1"/>
  <c r="AH124" i="1"/>
  <c r="E262" i="1"/>
  <c r="A62" i="1"/>
  <c r="DQ15" i="11"/>
  <c r="CW11" i="11"/>
  <c r="DX15" i="11"/>
  <c r="CM11" i="11"/>
  <c r="CM15" i="11"/>
  <c r="DO15" i="11"/>
  <c r="DZ11" i="11"/>
  <c r="EW15" i="11"/>
  <c r="CD11" i="11"/>
  <c r="CD15" i="11"/>
  <c r="CZ11" i="11"/>
  <c r="EJ11" i="11"/>
  <c r="EV11" i="11"/>
  <c r="CP11" i="11"/>
  <c r="CP15" i="11"/>
  <c r="CX15" i="11"/>
  <c r="ER11" i="11"/>
  <c r="CL13" i="11"/>
  <c r="EA15" i="11"/>
  <c r="BR15" i="11"/>
  <c r="CB13" i="11"/>
  <c r="CN11" i="11"/>
  <c r="CN15" i="11"/>
  <c r="EN11" i="11"/>
  <c r="EH15" i="11"/>
  <c r="EF11" i="11"/>
  <c r="DR11" i="11"/>
  <c r="CJ11" i="11"/>
  <c r="CJ15" i="11"/>
  <c r="CH11" i="11"/>
  <c r="CH15" i="11"/>
  <c r="DW15" i="11"/>
  <c r="EQ15" i="11"/>
  <c r="CQ11" i="11"/>
  <c r="AU15" i="11"/>
  <c r="Z15" i="11"/>
  <c r="EI15" i="11"/>
  <c r="EI11" i="11"/>
  <c r="BI15" i="11"/>
  <c r="BH15" i="11"/>
  <c r="DP11" i="11"/>
  <c r="DP15" i="11"/>
  <c r="EE15" i="11"/>
  <c r="EE11" i="11"/>
  <c r="DY11" i="11"/>
  <c r="DY15" i="11"/>
  <c r="EK11" i="11"/>
  <c r="EK15" i="11"/>
  <c r="U15" i="11"/>
  <c r="AO15" i="11"/>
  <c r="AR13" i="11"/>
  <c r="AR15" i="11"/>
  <c r="DG11" i="11"/>
  <c r="DG15" i="11"/>
  <c r="EG11" i="11"/>
  <c r="EG15" i="11"/>
  <c r="AT15" i="11"/>
  <c r="CF13" i="11"/>
  <c r="X15" i="11"/>
  <c r="BG15" i="11"/>
  <c r="AQ15" i="11"/>
  <c r="AW15" i="11"/>
  <c r="AP15" i="11"/>
  <c r="BE15" i="11"/>
  <c r="AV15" i="11"/>
  <c r="DA15" i="11"/>
  <c r="DA11" i="11"/>
  <c r="T15" i="11"/>
  <c r="CV15" i="11"/>
  <c r="CV11" i="11"/>
  <c r="AM15" i="11"/>
  <c r="AA15" i="11"/>
  <c r="BW15" i="11"/>
  <c r="AX13" i="11"/>
  <c r="AX11" i="11"/>
  <c r="AS15" i="11"/>
  <c r="CS11" i="11"/>
  <c r="CS15" i="11"/>
  <c r="CU15" i="11"/>
  <c r="CU11" i="11"/>
  <c r="AN15" i="11"/>
  <c r="BL15" i="11"/>
  <c r="CE13" i="11"/>
  <c r="BO15" i="11"/>
  <c r="BD15" i="11"/>
  <c r="BK15" i="11"/>
  <c r="CO13" i="11"/>
  <c r="BP15" i="11"/>
  <c r="BT15" i="11"/>
  <c r="BU15" i="11"/>
  <c r="BQ15" i="11"/>
  <c r="BS15" i="11"/>
  <c r="BV15" i="11"/>
  <c r="CA13" i="11"/>
  <c r="BC15" i="11"/>
  <c r="BJ15" i="11"/>
  <c r="BF15" i="11"/>
  <c r="CK13" i="11"/>
  <c r="CK11" i="11"/>
  <c r="CK15" i="11"/>
  <c r="CG13" i="11"/>
  <c r="CG11" i="11"/>
  <c r="CG15" i="11"/>
  <c r="CC13" i="11"/>
  <c r="CC11" i="11"/>
  <c r="CC15" i="11"/>
  <c r="BM11" i="11"/>
  <c r="BM15" i="11"/>
  <c r="BY13" i="11"/>
  <c r="BY11" i="11"/>
  <c r="BY15" i="11"/>
  <c r="BN15" i="11"/>
  <c r="V15" i="11"/>
  <c r="Y15" i="11"/>
  <c r="W15" i="11"/>
  <c r="S15" i="11"/>
  <c r="R15" i="11"/>
  <c r="P15" i="11"/>
  <c r="Q15" i="11"/>
  <c r="O15" i="11"/>
  <c r="N11" i="11"/>
  <c r="N13" i="11"/>
  <c r="M15" i="11"/>
  <c r="L15" i="11"/>
  <c r="K15" i="11"/>
  <c r="J15" i="11"/>
  <c r="EC15" i="11"/>
  <c r="EU15" i="11"/>
  <c r="DK15" i="11"/>
  <c r="E263" i="9"/>
  <c r="AF124" i="9"/>
  <c r="D262" i="9"/>
  <c r="AD124" i="9"/>
  <c r="C262" i="9"/>
  <c r="AB124" i="9"/>
  <c r="B262" i="9"/>
  <c r="AH124" i="9"/>
  <c r="E262" i="9"/>
  <c r="AH179" i="9"/>
  <c r="E263" i="8"/>
  <c r="AD124" i="8"/>
  <c r="C262" i="8"/>
  <c r="AB124" i="8"/>
  <c r="B262" i="8"/>
  <c r="AH124" i="8"/>
  <c r="E262" i="8"/>
  <c r="AF124" i="8"/>
  <c r="D262" i="8"/>
  <c r="E266" i="8"/>
  <c r="AH179" i="8"/>
  <c r="E268" i="8"/>
  <c r="E264" i="8"/>
  <c r="E265" i="7"/>
  <c r="E269" i="7"/>
  <c r="E267" i="7"/>
  <c r="AH179" i="7"/>
  <c r="E265" i="6"/>
  <c r="E269" i="6"/>
  <c r="E267" i="6"/>
  <c r="AH179" i="6"/>
  <c r="E263" i="5"/>
  <c r="C179" i="5"/>
  <c r="AF124" i="5"/>
  <c r="D262" i="5"/>
  <c r="AB124" i="5"/>
  <c r="B262" i="5"/>
  <c r="AD124" i="5"/>
  <c r="C262" i="5"/>
  <c r="AH124" i="5"/>
  <c r="E262" i="5"/>
  <c r="E263" i="4"/>
  <c r="E269" i="4"/>
  <c r="AF124" i="4"/>
  <c r="D262" i="4"/>
  <c r="AD124" i="4"/>
  <c r="C262" i="4"/>
  <c r="AH124" i="4"/>
  <c r="E262" i="4"/>
  <c r="AB124" i="4"/>
  <c r="B262" i="4"/>
  <c r="C179" i="4"/>
  <c r="E263" i="3"/>
  <c r="C179" i="3"/>
  <c r="AF124" i="3"/>
  <c r="D262" i="3"/>
  <c r="AD124" i="3"/>
  <c r="C262" i="3"/>
  <c r="AB124" i="3"/>
  <c r="B262" i="3"/>
  <c r="AH124" i="3"/>
  <c r="E262" i="3"/>
  <c r="E269" i="2"/>
  <c r="AH179" i="2"/>
  <c r="AF124" i="2"/>
  <c r="D262" i="2"/>
  <c r="AD124" i="2"/>
  <c r="C262" i="2"/>
  <c r="AH124" i="2"/>
  <c r="E262" i="2"/>
  <c r="AB124" i="2"/>
  <c r="B262" i="2"/>
  <c r="E267" i="2"/>
  <c r="E265" i="2"/>
  <c r="C179" i="2"/>
  <c r="E266" i="2"/>
  <c r="E269" i="1"/>
  <c r="E267" i="1"/>
  <c r="E265" i="1"/>
  <c r="AH179" i="1"/>
  <c r="AX15" i="11"/>
  <c r="AY13" i="11"/>
  <c r="AY11" i="11"/>
  <c r="AZ13" i="11"/>
  <c r="AZ11" i="11"/>
  <c r="CR15" i="11"/>
  <c r="I15" i="11"/>
  <c r="BB13" i="11"/>
  <c r="N15" i="11"/>
  <c r="AY15" i="11"/>
  <c r="AZ15" i="11"/>
  <c r="BB15" i="11"/>
</calcChain>
</file>

<file path=xl/sharedStrings.xml><?xml version="1.0" encoding="utf-8"?>
<sst xmlns="http://schemas.openxmlformats.org/spreadsheetml/2006/main" count="10576" uniqueCount="387">
  <si>
    <t>Program HS or EHS</t>
  </si>
  <si>
    <t>Classroom</t>
  </si>
  <si>
    <t>Family Name</t>
  </si>
  <si>
    <t xml:space="preserve"> </t>
  </si>
  <si>
    <t>HS-EHS Child</t>
  </si>
  <si>
    <t>Strengths and Assets</t>
  </si>
  <si>
    <t>Possible</t>
  </si>
  <si>
    <t>.</t>
  </si>
  <si>
    <t>Mom</t>
  </si>
  <si>
    <t>Dad</t>
  </si>
  <si>
    <t>Other Sib in Program</t>
  </si>
  <si>
    <t>Sibling 2/age</t>
  </si>
  <si>
    <t>TOTAL</t>
  </si>
  <si>
    <t>Sibling 3/age</t>
  </si>
  <si>
    <t>Sibling 4/age</t>
  </si>
  <si>
    <t>Sibling 5/age</t>
  </si>
  <si>
    <t>Other Relative in Home</t>
  </si>
  <si>
    <t>Ref</t>
  </si>
  <si>
    <t>Referrals Made</t>
  </si>
  <si>
    <t>Que 1</t>
  </si>
  <si>
    <t>Que 2</t>
  </si>
  <si>
    <t>Que 3</t>
  </si>
  <si>
    <t>Referral Follow Up</t>
  </si>
  <si>
    <t xml:space="preserve">Developed relationships with staff that are helpful in supporting the goals they have established for themselves and their children. </t>
  </si>
  <si>
    <t xml:space="preserve">Identified their individual family strengths to cope with difficulties and overcome adversity. </t>
  </si>
  <si>
    <t>Addressed any identified family specific needs and/or interests related to safety.</t>
  </si>
  <si>
    <t>Addressed any identified family specific needs and/or interests related to housing stability.</t>
  </si>
  <si>
    <t xml:space="preserve">Addressed any identified family specific needs and/or interests related to job skills and employment: </t>
  </si>
  <si>
    <t xml:space="preserve">Addressed any identified family specific needs and/or interests related to budgeting and finances: </t>
  </si>
  <si>
    <t xml:space="preserve">Addressed any identified family specific needs and/or interests related to nutrition: </t>
  </si>
  <si>
    <t xml:space="preserve">Addressed any identified family specific needs and/or interests related to health and mental health: </t>
  </si>
  <si>
    <t>Accessed resources and systems of support that meet family interests, needs and goals.</t>
  </si>
  <si>
    <t>Gained knowledge and experience around expectant parenting and prenatal health, the developing role of young parents (for adolescent parents), and/or about their roles as new mothers and fathers.</t>
  </si>
  <si>
    <t>Learned new ways to ensure the health and safety of their developing child.</t>
  </si>
  <si>
    <t>Gained knowledge about their children’s social, emotional and cognitive development.</t>
  </si>
  <si>
    <t>Learned new ways to understand and respond to their child’s behavior.</t>
  </si>
  <si>
    <t>Used positive parenting practices—such as attachment and nurturing relationships—that complement the stages of their child’s development.</t>
  </si>
  <si>
    <r>
      <t xml:space="preserve">n </t>
    </r>
    <r>
      <rPr>
        <sz val="6"/>
        <rFont val="Arial"/>
        <family val="2"/>
      </rPr>
      <t>Reflected on parenting experiences, practices and new strategies.</t>
    </r>
  </si>
  <si>
    <t xml:space="preserve">Shared their knowledge of their children with program and teaching staff to inform teaching and learning. </t>
  </si>
  <si>
    <t xml:space="preserve">Identified their talents and strengths as parents and educators of their children. </t>
  </si>
  <si>
    <t xml:space="preserve">Celebrated their child’s learning and developmental accomplishments. </t>
  </si>
  <si>
    <t xml:space="preserve">Learned more about the social-emotional development of their infants and toddlers. </t>
  </si>
  <si>
    <t xml:space="preserve">Learned about the value of the primary language for children’s development and long-term academic success (for parents of dual language learners). </t>
  </si>
  <si>
    <t xml:space="preserve">Partnered with teachers/assistant teachers and used different approaches in the program, home and/or community that supported the essential learning outlined in the Head Start Child Development and Early Learning Framework. </t>
  </si>
  <si>
    <t xml:space="preserve">Learned about options for acquiring services and supports for their child’s learning, developmental, or behavioral challenges. </t>
  </si>
  <si>
    <t xml:space="preserve">Gained knowledge about voicing, acting on, and achieving lifelong learning goals for their children. </t>
  </si>
  <si>
    <r>
      <rPr>
        <sz val="6"/>
        <rFont val="Arial"/>
        <family val="2"/>
      </rPr>
      <t xml:space="preserve">Identified their strengths as learners, and reflected on their parenting, career and life interests. </t>
    </r>
    <r>
      <rPr>
        <sz val="9"/>
        <rFont val="Times New Roman"/>
        <family val="1"/>
      </rPr>
      <t/>
    </r>
  </si>
  <si>
    <t xml:space="preserve">Learned about experiences, training and educational opportunities that relate to their interests. </t>
  </si>
  <si>
    <t>Set learning goals that aligned with their interests and career aspirations.</t>
  </si>
  <si>
    <t>Enrolled in courses or training programs that led toward GED, certifications and/or other degrees.</t>
  </si>
  <si>
    <t>Participated in learning experiences that supported their parenting, career or life goals.</t>
  </si>
  <si>
    <t>Considered goals related to volunteer and employment options with Head Start and Early Head Start programs.</t>
  </si>
  <si>
    <t xml:space="preserve">Gained understanding of the social and emotional impacts of transitions on children. </t>
  </si>
  <si>
    <t xml:space="preserve">Learned about their role in creating continuity for children as they transition into kindergarten. </t>
  </si>
  <si>
    <t xml:space="preserve">Learned about the culture, norms and opportunities of their child’s future early care and education settings. </t>
  </si>
  <si>
    <t xml:space="preserve">Recognized and anticipated their child’s adaptive needs as changes and transitions occurred in early childhood education and school settings. </t>
  </si>
  <si>
    <t xml:space="preserve">Learned about how everyday interactions with preschool children are opportunities to promote school readiness as outlined in the Head Start Child Development and Early Learning Framework. </t>
  </si>
  <si>
    <t xml:space="preserve">Learned about their rights under federal and state laws, such as their rights under the Individuals with Disabilities Education Act (IDEA). </t>
  </si>
  <si>
    <t xml:space="preserve">Built upon their strengths as program/school advocates through participation in program supported transition activities. </t>
  </si>
  <si>
    <t xml:space="preserve">Accessed information about existing local parent-to-parent organizations, family peer networks, and parent-initiated school-community efforts in order to continue engagement in new settings. </t>
  </si>
  <si>
    <t xml:space="preserve">Connected with other parents and families to exchange knowledge and resources. </t>
  </si>
  <si>
    <r>
      <t xml:space="preserve">n  </t>
    </r>
    <r>
      <rPr>
        <sz val="6"/>
        <rFont val="Arial"/>
        <family val="2"/>
      </rPr>
      <t xml:space="preserve">Engaged in problem-solving and decision-making with staff, parents and families. </t>
    </r>
  </si>
  <si>
    <r>
      <t xml:space="preserve">n  </t>
    </r>
    <r>
      <rPr>
        <sz val="6"/>
        <rFont val="Arial"/>
        <family val="2"/>
      </rPr>
      <t xml:space="preserve">Experienced the personal value of relationships, connections and experiences in the program </t>
    </r>
  </si>
  <si>
    <r>
      <t xml:space="preserve">n  </t>
    </r>
    <r>
      <rPr>
        <sz val="6"/>
        <rFont val="Arial"/>
        <family val="2"/>
      </rPr>
      <t xml:space="preserve">Developed a sense of self-efficacy through parent-to-parent experiences that support mothers, fathers, and other parenting caregivers in their relationships with one another. </t>
    </r>
  </si>
  <si>
    <r>
      <t xml:space="preserve">n  </t>
    </r>
    <r>
      <rPr>
        <sz val="6"/>
        <rFont val="Arial"/>
        <family val="2"/>
      </rPr>
      <t xml:space="preserve">Gained a sense of empowerment through the validation that comes with peer-to-peer shared experiences. </t>
    </r>
  </si>
  <si>
    <r>
      <t xml:space="preserve">n  </t>
    </r>
    <r>
      <rPr>
        <sz val="6"/>
        <rFont val="Arial"/>
        <family val="2"/>
      </rPr>
      <t xml:space="preserve">Volunteered in the program or in other community-based organizations. </t>
    </r>
  </si>
  <si>
    <t>Learned about their opportunities to engage in leadership and /or advocacy activities (eg. policy council).</t>
  </si>
  <si>
    <t>Built upon their strengths as leaders and/or advocates through parent-initiated participation in program-supported activities such as advocacy and leadership trainings, parent committees, policy councils, etc.</t>
  </si>
  <si>
    <r>
      <t xml:space="preserve">n </t>
    </r>
    <r>
      <rPr>
        <sz val="6"/>
        <rFont val="Arial"/>
        <family val="2"/>
      </rPr>
      <t>Accessed information about existing parent-to-parent organizations, family peer networks and/or parent-initiated school-community efforts in order to continue to be leaders/advocates in the community and as their children transition into kindergarten.</t>
    </r>
  </si>
  <si>
    <t>Mom/Dad</t>
  </si>
  <si>
    <t>I AM</t>
  </si>
  <si>
    <t>I HAVE:</t>
  </si>
  <si>
    <t>I CAN:</t>
  </si>
  <si>
    <t>Strengths/Assets</t>
  </si>
  <si>
    <t>Related Outcomes Indicators</t>
  </si>
  <si>
    <t>Goals Needs and Interest</t>
  </si>
  <si>
    <t>Goals</t>
  </si>
  <si>
    <t>Goal Progress</t>
  </si>
  <si>
    <t>Goal Steps</t>
  </si>
  <si>
    <t>Nov 1  Steps Completed.</t>
  </si>
  <si>
    <t>Feb 1  Steps Completed.</t>
  </si>
  <si>
    <t>May 1  Steps Completed.</t>
  </si>
  <si>
    <t>Goals Set</t>
  </si>
  <si>
    <t>Goal Met</t>
  </si>
  <si>
    <t>Need Ided</t>
  </si>
  <si>
    <t>Need Referral</t>
  </si>
  <si>
    <t>Need Met</t>
  </si>
  <si>
    <t>Emerg. Need</t>
  </si>
  <si>
    <t>Emer Ref</t>
  </si>
  <si>
    <t>Emer Service</t>
  </si>
  <si>
    <t>Emer Need Met</t>
  </si>
  <si>
    <t>Interest</t>
  </si>
  <si>
    <t>HSU</t>
  </si>
  <si>
    <t>CIRCLES</t>
  </si>
  <si>
    <t>MCCAA Agency</t>
  </si>
  <si>
    <t>Referral Out</t>
  </si>
  <si>
    <t>Referral Resource Provider</t>
  </si>
  <si>
    <t>Total</t>
  </si>
  <si>
    <t>Comments-Contacts</t>
  </si>
  <si>
    <t>#</t>
  </si>
  <si>
    <t>Date</t>
  </si>
  <si>
    <t>Goal Contact</t>
  </si>
  <si>
    <t>Attendance Contact</t>
  </si>
  <si>
    <t>Follow-Up</t>
  </si>
  <si>
    <t># Contact Purpose</t>
  </si>
  <si>
    <t>Center Contact</t>
  </si>
  <si>
    <t>Home Visit</t>
  </si>
  <si>
    <t>Phone Contact</t>
  </si>
  <si>
    <t>Mail Contact</t>
  </si>
  <si>
    <t>I AM:</t>
  </si>
  <si>
    <t>Total Strengths and Assets</t>
  </si>
  <si>
    <t>Parent Participation</t>
  </si>
  <si>
    <t>Total Mom</t>
  </si>
  <si>
    <t>Mom Sept</t>
  </si>
  <si>
    <t>Mom Oct</t>
  </si>
  <si>
    <t>Mom Nov</t>
  </si>
  <si>
    <t>Mom Dec</t>
  </si>
  <si>
    <t>Mom Jan</t>
  </si>
  <si>
    <t>Mom Feb</t>
  </si>
  <si>
    <t>Mom Mar</t>
  </si>
  <si>
    <t>Mom Apr</t>
  </si>
  <si>
    <t>Mom May</t>
  </si>
  <si>
    <t>Total Dad</t>
  </si>
  <si>
    <t>Dad Sept</t>
  </si>
  <si>
    <t>Dad Oct</t>
  </si>
  <si>
    <t>Dad Nov</t>
  </si>
  <si>
    <t>Dad Dec</t>
  </si>
  <si>
    <t>Dad Jan</t>
  </si>
  <si>
    <t>Dad Feb</t>
  </si>
  <si>
    <t>Dad Mar</t>
  </si>
  <si>
    <t>Dad Apr</t>
  </si>
  <si>
    <t>Dad May</t>
  </si>
  <si>
    <t>Parents</t>
  </si>
  <si>
    <t>Intake</t>
  </si>
  <si>
    <t>Parent Meeting</t>
  </si>
  <si>
    <t>Community Partnership fair</t>
  </si>
  <si>
    <t>Post Survey</t>
  </si>
  <si>
    <t>Community Project</t>
  </si>
  <si>
    <t>Classroom Volunteer</t>
  </si>
  <si>
    <t>Policy Council</t>
  </si>
  <si>
    <t>Parent Training</t>
  </si>
  <si>
    <t>Post Survey Completed</t>
  </si>
  <si>
    <t>Monthly Parent Activities</t>
  </si>
  <si>
    <t>Orientation</t>
  </si>
  <si>
    <t>Yr End Parent Activity</t>
  </si>
  <si>
    <t>IEP/IFSP</t>
  </si>
  <si>
    <t>MH/PBS Meeting</t>
  </si>
  <si>
    <t>Transition</t>
  </si>
  <si>
    <t>Exit Conference</t>
  </si>
  <si>
    <t>Family Outcomes</t>
  </si>
  <si>
    <t>1 1. Family Well-being-Parents and families are safe, healthy, and have increased financial security.</t>
  </si>
  <si>
    <t>1.a</t>
  </si>
  <si>
    <t>1.b</t>
  </si>
  <si>
    <t>1.c</t>
  </si>
  <si>
    <t>1.d</t>
  </si>
  <si>
    <t>1.e</t>
  </si>
  <si>
    <t>1.f</t>
  </si>
  <si>
    <t>1.g</t>
  </si>
  <si>
    <t>1.h</t>
  </si>
  <si>
    <t>1.i</t>
  </si>
  <si>
    <t>2.2. Positive Parent-child Relationships-Beginning with transitions to parenthood, parents and families develop warm relationships that nurture their child’s learning and development.</t>
  </si>
  <si>
    <t>2.a</t>
  </si>
  <si>
    <t>2.b</t>
  </si>
  <si>
    <t>2.c</t>
  </si>
  <si>
    <t>2.d</t>
  </si>
  <si>
    <t>2.e</t>
  </si>
  <si>
    <t>2.f</t>
  </si>
  <si>
    <t>3.3. Families as Lifelong Educators-Parents and families observe, guide, promote and participate in the everyday learning of their children  at home, school, and in their communities.</t>
  </si>
  <si>
    <t>3.a</t>
  </si>
  <si>
    <t>3.b</t>
  </si>
  <si>
    <t>3.c</t>
  </si>
  <si>
    <t>3.d</t>
  </si>
  <si>
    <t>3.e</t>
  </si>
  <si>
    <t>3.f</t>
  </si>
  <si>
    <t>3.g</t>
  </si>
  <si>
    <t>3.h</t>
  </si>
  <si>
    <t>4.4.  Families as Learners-Parents and families advance their own learning interests through education, training and other experiences that support their parenting, careers, and life goals.</t>
  </si>
  <si>
    <t>4.a</t>
  </si>
  <si>
    <t>4.b</t>
  </si>
  <si>
    <t>4.c</t>
  </si>
  <si>
    <t>4.d</t>
  </si>
  <si>
    <t>4.e</t>
  </si>
  <si>
    <t>4.f</t>
  </si>
  <si>
    <t>5.5. Family Engagement in Transitions-Parents and families support and advocate for their child’s learning and development as they transition to new learning environments, including EHS to HS, EHS/HS to other early learning environments, and HS to Kindergarten through Elementary School.</t>
  </si>
  <si>
    <t>5.a</t>
  </si>
  <si>
    <t>5.b</t>
  </si>
  <si>
    <t>5.c</t>
  </si>
  <si>
    <t>5.d</t>
  </si>
  <si>
    <t>5.e</t>
  </si>
  <si>
    <t>5.f</t>
  </si>
  <si>
    <t>5.g</t>
  </si>
  <si>
    <t>5.h</t>
  </si>
  <si>
    <t>6.6.  Family Connections to Peers and Community-Parents and families form connections with peers and mentors in formal or informal social networks that are supportive and/or educational and that enhance social well-being and community life.</t>
  </si>
  <si>
    <t>6.a</t>
  </si>
  <si>
    <t>6.b</t>
  </si>
  <si>
    <t>6.c</t>
  </si>
  <si>
    <t>6.d</t>
  </si>
  <si>
    <t>6.e</t>
  </si>
  <si>
    <t>6.f</t>
  </si>
  <si>
    <t>7.7. Families as Advocates and Leaders-Families participate in leadership development,  decision-making, program policy development, or communit y and state organizing activities to improve children’s development and learning experiences.</t>
  </si>
  <si>
    <t>7.a</t>
  </si>
  <si>
    <t>7.b</t>
  </si>
  <si>
    <t>7.c</t>
  </si>
  <si>
    <t>Patient</t>
  </si>
  <si>
    <t>Basic Needs</t>
  </si>
  <si>
    <t>Medical Care</t>
  </si>
  <si>
    <t>Dependable</t>
  </si>
  <si>
    <t>Dental Care</t>
  </si>
  <si>
    <t>Adaptable</t>
  </si>
  <si>
    <t>Food</t>
  </si>
  <si>
    <t>Encouraging</t>
  </si>
  <si>
    <t>Housing/Shelter</t>
  </si>
  <si>
    <t>Firm</t>
  </si>
  <si>
    <t>Clothing</t>
  </si>
  <si>
    <t>Loving</t>
  </si>
  <si>
    <t>Child Care</t>
  </si>
  <si>
    <t>Energetic</t>
  </si>
  <si>
    <t>Create a Safe Home</t>
  </si>
  <si>
    <t>Gentle</t>
  </si>
  <si>
    <t>Sleep</t>
  </si>
  <si>
    <t>Optimistic</t>
  </si>
  <si>
    <t>Transportation</t>
  </si>
  <si>
    <t xml:space="preserve">Creative </t>
  </si>
  <si>
    <t>Counseling</t>
  </si>
  <si>
    <t>Organized</t>
  </si>
  <si>
    <t>Telephone</t>
  </si>
  <si>
    <t>Structured</t>
  </si>
  <si>
    <t>Talkative</t>
  </si>
  <si>
    <t>Secondary Needs</t>
  </si>
  <si>
    <t>Budgeting Money</t>
  </si>
  <si>
    <t>Easy Going</t>
  </si>
  <si>
    <t>2</t>
  </si>
  <si>
    <t>Parenting Educ</t>
  </si>
  <si>
    <t>Job</t>
  </si>
  <si>
    <t>Supportive Friends</t>
  </si>
  <si>
    <t>Exercise</t>
  </si>
  <si>
    <t>Sense of Humor</t>
  </si>
  <si>
    <t>2.b-d,                                 3-d</t>
  </si>
  <si>
    <t>Child Dev't</t>
  </si>
  <si>
    <t>A car</t>
  </si>
  <si>
    <t>4.a-c</t>
  </si>
  <si>
    <t>School</t>
  </si>
  <si>
    <t>A good job</t>
  </si>
  <si>
    <t>A Supportive Partner</t>
  </si>
  <si>
    <t>Positive Parent Child Relationships</t>
  </si>
  <si>
    <t>6.a-f</t>
  </si>
  <si>
    <t>Get Out of the House</t>
  </si>
  <si>
    <t>Realistic Expectations</t>
  </si>
  <si>
    <t>2-e,                       3.f</t>
  </si>
  <si>
    <t>Sing songs to child</t>
  </si>
  <si>
    <t>Safe Neighborhood</t>
  </si>
  <si>
    <t>2.c,                              3d</t>
  </si>
  <si>
    <t>Playing w/other children</t>
  </si>
  <si>
    <t>Supportive Family</t>
  </si>
  <si>
    <t>2-e,                          3.f</t>
  </si>
  <si>
    <t>Read to my child</t>
  </si>
  <si>
    <t>Pay Bills on Time</t>
  </si>
  <si>
    <t>Take Care of Myself</t>
  </si>
  <si>
    <t xml:space="preserve">Social Emotional Well-Being </t>
  </si>
  <si>
    <t>Time to be w/partner alone</t>
  </si>
  <si>
    <t>Be willing to Learn</t>
  </si>
  <si>
    <t xml:space="preserve">1.h,                             5.h </t>
  </si>
  <si>
    <t>Time to Myself</t>
  </si>
  <si>
    <t>Ask for Help</t>
  </si>
  <si>
    <t xml:space="preserve">1.h,       5.h </t>
  </si>
  <si>
    <t>Faith</t>
  </si>
  <si>
    <t>Accept I'm not Perfect</t>
  </si>
  <si>
    <t xml:space="preserve">1.h </t>
  </si>
  <si>
    <t>Vacation</t>
  </si>
  <si>
    <t>Stand Up for Myself</t>
  </si>
  <si>
    <t>Family Members- Notes</t>
  </si>
  <si>
    <t># Contact Purpose-Type</t>
  </si>
  <si>
    <t>Center Cont.</t>
  </si>
  <si>
    <t>PhoneCont.</t>
  </si>
  <si>
    <t>Family Engagement Outcomes</t>
  </si>
  <si>
    <t>Justification</t>
  </si>
  <si>
    <t>YTD</t>
  </si>
  <si>
    <r>
      <t xml:space="preserve">Completed intake
Completed 1st SS HV and Reachables activity
Set goals at 1st SS HV
Completed 1st ED HV
Completed parent-child at-home observation
</t>
    </r>
    <r>
      <rPr>
        <sz val="6"/>
        <color rgb="FFFF0000"/>
        <rFont val="Century"/>
        <family val="1"/>
      </rPr>
      <t>Self Reported on PFCE survey:  I have a established a supportive relationship with Head Start staff.</t>
    </r>
  </si>
  <si>
    <r>
      <t xml:space="preserve">Completed 1st SS HV and Reachables activity
Set goals at 1st SS HV
</t>
    </r>
    <r>
      <rPr>
        <sz val="6"/>
        <color rgb="FFFF0000"/>
        <rFont val="Century"/>
        <family val="1"/>
      </rPr>
      <t>Self Reported on PFCE survey:  I have identified family strengths that support my needs, interests, and goals.</t>
    </r>
  </si>
  <si>
    <r>
      <t xml:space="preserve">Received home repairs and/or smoke detectors through referral
Received car seats/booster seats through referral
Moved to safer housing area
Participation in HSU training and completion of post survey indicating knowledge gained and/or behavior change
</t>
    </r>
    <r>
      <rPr>
        <sz val="6"/>
        <color rgb="FFFF0000"/>
        <rFont val="Century"/>
        <family val="1"/>
      </rPr>
      <t>Self Reported on PFCE survey:  As a result of my participation in HSU training, I have developed a home safety plan.</t>
    </r>
  </si>
  <si>
    <r>
      <t xml:space="preserve">Obtained housing through referral and HS support
Participation in related HSU training and completion of post survey indicating knowledge gained 
Participated in outside services such as first time home buyer courses or Habitat for Humanity
</t>
    </r>
    <r>
      <rPr>
        <sz val="6"/>
        <color rgb="FFFF0000"/>
        <rFont val="Century"/>
        <family val="1"/>
      </rPr>
      <t>Self Reported on PFCE survey:  I have learned about available housing options</t>
    </r>
    <r>
      <rPr>
        <sz val="6"/>
        <color theme="8" tint="-0.249977111117893"/>
        <rFont val="Century"/>
        <family val="1"/>
      </rPr>
      <t>.</t>
    </r>
  </si>
  <si>
    <r>
      <t xml:space="preserve">Participated in related HSU training and completion of post survey indicating knowledge gained and/or behavior change
Enrolled at Career Center
Participated in Career Center services such as resume writing classes
Attended job fairs 
Obtained employment
</t>
    </r>
    <r>
      <rPr>
        <sz val="6"/>
        <color rgb="FFFF0000"/>
        <rFont val="Century"/>
        <family val="1"/>
      </rPr>
      <t>Self Reported on PFCE survey:  I gained knowledge about employment resources in the community.</t>
    </r>
    <r>
      <rPr>
        <sz val="6"/>
        <color theme="8" tint="-0.249977111117893"/>
        <rFont val="Century"/>
        <family val="1"/>
      </rPr>
      <t xml:space="preserve">
</t>
    </r>
  </si>
  <si>
    <r>
      <t xml:space="preserve">Participated in related HSU training and completion of post survey indicating knowledge gained and/or behavior change.
Developed a home budget
Opened a checking and/or savings account
</t>
    </r>
    <r>
      <rPr>
        <sz val="6"/>
        <color rgb="FFFF0000"/>
        <rFont val="Century"/>
        <family val="1"/>
      </rPr>
      <t>Self Reported on PFCE survey:  I have developed a home budget.</t>
    </r>
  </si>
  <si>
    <r>
      <t xml:space="preserve">Participated in related HSU training and completion of post survey indicating knowledge gained and/or behavior change
Received nutrtion support such as food stamps, WIC, emergency food bank through referral
</t>
    </r>
    <r>
      <rPr>
        <sz val="6"/>
        <color rgb="FFFF0000"/>
        <rFont val="Century"/>
        <family val="1"/>
      </rPr>
      <t>Self Reported on PFCE survey: I have gained knowledge about child and adult nutrition.</t>
    </r>
    <r>
      <rPr>
        <sz val="6"/>
        <color theme="8" tint="-0.249977111117893"/>
        <rFont val="Century"/>
        <family val="1"/>
      </rPr>
      <t xml:space="preserve">
</t>
    </r>
  </si>
  <si>
    <r>
      <t xml:space="preserve">Participated in related HSU training and completion of post survey indicating knowledge gained and/or behavior change
Received health or mental health support such as dental home, medical home, therapy or counseling, through referral
</t>
    </r>
    <r>
      <rPr>
        <sz val="6"/>
        <color rgb="FFFF0000"/>
        <rFont val="Century"/>
        <family val="1"/>
      </rPr>
      <t>Self Reported on PFCE survey: I have gained knowledge about health and mental health services and resources in the community.</t>
    </r>
    <r>
      <rPr>
        <sz val="6"/>
        <color theme="8" tint="-0.249977111117893"/>
        <rFont val="Century"/>
        <family val="1"/>
      </rPr>
      <t xml:space="preserve">
</t>
    </r>
  </si>
  <si>
    <r>
      <t xml:space="preserve">Received services from community agencies based on interests, needs, and goals identified at 1st SS HV
Participated in HSU trainings related to interests, needs, and goals.
Participated in C.I.R.C.L.E.S.
</t>
    </r>
    <r>
      <rPr>
        <sz val="6"/>
        <color rgb="FFFF0000"/>
        <rFont val="Century"/>
        <family val="1"/>
      </rPr>
      <t>Self Reported on PFCE survey:  I have accessed community resources that can support the needs, interests, and goals of my family.</t>
    </r>
  </si>
  <si>
    <t>Participation in C.I.R.C.L.E.S related to this topic  
Participation in related HSU trainings and completion of post survey to indicate knowledge gained and/or behavior change
Participation in EHS home-based curriculum: Partners for Healthy Babies.
Received expectant parenting information/referral with follow-up if pregnant
Received any information on this topic
Participated in Nurses for Newborns or similar post-natal community program</t>
  </si>
  <si>
    <r>
      <t xml:space="preserve">Participation in C.I.R.C.L.E.S related to this topic  
Participation in related HSU trainings and completion of post survey to indicate knowledge gained and/or behavior change.
</t>
    </r>
    <r>
      <rPr>
        <sz val="6"/>
        <color rgb="FFFF0000"/>
        <rFont val="Century"/>
        <family val="1"/>
      </rPr>
      <t>Self Reported on PFCE survey:  I have learned new ways to make sure my child is healthy and safe</t>
    </r>
  </si>
  <si>
    <r>
      <t xml:space="preserve">Complete Parent observations
Complete Parent DECA and received results as well as "for Now and forever"
Participation in HS PT conferences or EHS Collaborative Education Planning Visits and indication of parent input
</t>
    </r>
    <r>
      <rPr>
        <sz val="6"/>
        <color rgb="FFFF0000"/>
        <rFont val="Century"/>
        <family val="1"/>
      </rPr>
      <t>Self Reported on PFCE survey:  I have learned more about my child's social, emotional and cognitive development</t>
    </r>
  </si>
  <si>
    <r>
      <t xml:space="preserve">Participation in C.I.R.C.L.E.S related to this topic  
Participation in related HSU trainings and completion of post survey to indicate knowledge gained and/or behavior change.
If applicable, participation in development of Positive Guidance Plan
If applicable, education received from Integrated Systems Manager or MH Consultant about understanding and responding to behavior
</t>
    </r>
    <r>
      <rPr>
        <sz val="6"/>
        <color rgb="FFFF0000"/>
        <rFont val="Century"/>
        <family val="1"/>
      </rPr>
      <t>Self Reported on PFCE survey: I have learned new ways to understand and respond to my child's behavior</t>
    </r>
  </si>
  <si>
    <r>
      <t xml:space="preserve">Participation in related HSU trainings and completion of post survey to indicate behavior change, and follow-up reveals new strategy implemented.
</t>
    </r>
    <r>
      <rPr>
        <sz val="6"/>
        <color rgb="FFFF0000"/>
        <rFont val="Century"/>
        <family val="1"/>
      </rPr>
      <t>Self Reported on PFCE survey: I have tried a new or different technique that is changing my child's behavior in a positive way</t>
    </r>
  </si>
  <si>
    <t>n Reflected on parenting experiences, practices and new strategies.</t>
  </si>
  <si>
    <t>Participation in 2nd Education HV and 1st PT conference and reflected on parenting experiences, practices and new strategies.</t>
  </si>
  <si>
    <r>
      <t xml:space="preserve">Completed Parent Input Into Curriculum information at Intake.
Participated in Parent Teacher Conferences.
Completed a Parent Observation.
Particpated in an Education Home Visit.
Participated in EHS Collaborative Education Plan for Individualization.
</t>
    </r>
    <r>
      <rPr>
        <sz val="6"/>
        <color rgb="FFFF0000"/>
        <rFont val="Century"/>
        <family val="1"/>
      </rPr>
      <t>Self Reported on PFCE Survey:  I have been given opportunities to share information about my child with teaching staff to support my child's learning.</t>
    </r>
  </si>
  <si>
    <t>Identified personal stengths during 1st Social Service Home Visit.
Indicated talents, hobbies or professional experience that could be shared in the classroom during Intake, Education survey Q. 19.</t>
  </si>
  <si>
    <t>Received their child's portfolio
Participation in end of the year celebration
Participation in parent-teacher visits and monthly collaborative education planning</t>
  </si>
  <si>
    <r>
      <t xml:space="preserve">Participation in related HSU trainings and completion of post survey to indicate knowledge gained and/or behavior change.
Complete Parent DECA and received results and copy of  "For Now and Forever"
</t>
    </r>
    <r>
      <rPr>
        <sz val="6"/>
        <color rgb="FFFF0000"/>
        <rFont val="Century"/>
        <family val="1"/>
      </rPr>
      <t>Self Reported on PFCE survey: I have learned more about my child's social, emotional and cognitive development</t>
    </r>
  </si>
  <si>
    <t>Participation in the 1st Education Home Visit and received Primary Language Information Sheet.</t>
  </si>
  <si>
    <r>
      <t xml:space="preserve">Identified people or locations of interest that would enrich the learning program during Intake, Education Survey Q. 20.
Particpated in planning special projects in the classroom.
Conducted home education activities connected to curriculum topics.
</t>
    </r>
    <r>
      <rPr>
        <sz val="6"/>
        <color rgb="FFFF0000"/>
        <rFont val="Century"/>
        <family val="1"/>
      </rPr>
      <t>Self Reported on PFCE survey: I have completed an activity with my child at home that supported the topic being learned about at school.</t>
    </r>
  </si>
  <si>
    <t xml:space="preserve">Received any information on this topic.
Received referrals for services.
Particpated in developing a Positive Guidance Plan for their child.
Participated in IEP/IFSP meetings if applicable
</t>
  </si>
  <si>
    <t>Participation in parent-teacher conferences or monthly collaborative education planning.</t>
  </si>
  <si>
    <r>
      <t xml:space="preserve">Identified their strengths as learners, and reflected on their parenting, career and life interests. </t>
    </r>
    <r>
      <rPr>
        <sz val="9"/>
        <rFont val="Times New Roman"/>
        <family val="1"/>
      </rPr>
      <t/>
    </r>
  </si>
  <si>
    <t xml:space="preserve"> Identified strengths  as learners and reflected on parent, career and life interests at 1st SS HV
Participation in related HSU trainings and completion of post survey to indicate knowledge gained and/or behavior change.
</t>
  </si>
  <si>
    <r>
      <t xml:space="preserve">Received schedule of HSU trainings/parent trainings
Received information about CDA classes
</t>
    </r>
    <r>
      <rPr>
        <sz val="6"/>
        <color rgb="FFFF0000"/>
        <rFont val="Century"/>
        <family val="1"/>
      </rPr>
      <t>Self-Reported on PFCE Survey:  I have been made aware of trainings and educational opportunities offered by the program or in my community that relate to my interests.</t>
    </r>
  </si>
  <si>
    <r>
      <t xml:space="preserve">Set parenting, career and/or life interest goals in consultation with FSC
</t>
    </r>
    <r>
      <rPr>
        <sz val="6"/>
        <color rgb="FFFF0000"/>
        <rFont val="Century"/>
        <family val="1"/>
      </rPr>
      <t>Self Reported on PFCE survey:  I have set goals that were relevant to my needs/interests.</t>
    </r>
  </si>
  <si>
    <r>
      <t xml:space="preserve">Enrolled in GED classes
Enrolled in secondary education courses (college, technology school, etc)
Enrolled in CDA classes
</t>
    </r>
    <r>
      <rPr>
        <sz val="6"/>
        <color rgb="FFFF0000"/>
        <rFont val="Century"/>
        <family val="1"/>
      </rPr>
      <t>Self Reported on PFCE survey:  I have enrolled in GED classes, post secondary school, or CDA classes.</t>
    </r>
  </si>
  <si>
    <r>
      <t>Participation in related HSU trainings and completion of post survey to indicate knowledge gained and/or behavior change.
Participation in C.I.R.C.L.E.S.
Participation in outside services from a referral</t>
    </r>
    <r>
      <rPr>
        <sz val="6"/>
        <color rgb="FF0070C0"/>
        <rFont val="Century"/>
        <family val="1"/>
      </rPr>
      <t xml:space="preserve">
</t>
    </r>
    <r>
      <rPr>
        <sz val="6"/>
        <color rgb="FFFF0000"/>
        <rFont val="Century"/>
        <family val="1"/>
      </rPr>
      <t>Self Reported on PFCE survey:  I have learned new ways to support my parenting, career, and life goals.</t>
    </r>
    <r>
      <rPr>
        <sz val="6"/>
        <color rgb="FF0070C0"/>
        <rFont val="Century"/>
        <family val="1"/>
      </rPr>
      <t xml:space="preserve">
</t>
    </r>
    <r>
      <rPr>
        <sz val="6"/>
        <rFont val="Century"/>
        <family val="1"/>
      </rPr>
      <t xml:space="preserve">
</t>
    </r>
  </si>
  <si>
    <r>
      <t xml:space="preserve">Enrolled in CDA classes
Completed volunteer orientation/training
Volunteered in HS/EHS classrooms
Served as Policy Council representative
Served on parent committee
Attended parent meetings
</t>
    </r>
    <r>
      <rPr>
        <sz val="6"/>
        <color rgb="FFFF0000"/>
        <rFont val="Century"/>
        <family val="1"/>
      </rPr>
      <t>Self Reported on PFCE survey:  As a result of volunteering at Head Start, I have learned about employment opportunities within the agency.
Self Reported on PFCE survey:  As a result of participating in CDA classes offered by Head Start, I will receive my CDA credential</t>
    </r>
    <r>
      <rPr>
        <sz val="6"/>
        <rFont val="Century"/>
        <family val="1"/>
      </rPr>
      <t xml:space="preserve">.
</t>
    </r>
  </si>
  <si>
    <t xml:space="preserve">Attended Family Orientation and completed FO Survey;
Participation in transition planning meetings (EHS)
Attended HSU training "Transition to Kindergarten;"
</t>
  </si>
  <si>
    <t>Attended HSU training "Transition to Kindergarten;"
Completed, in collaboration with teaching staff, kindergarten transition plans for their child;
Self Reported on PFCE survey:  I have learned how I can support my child in his/her transition to kindergarten</t>
  </si>
  <si>
    <t>Completed, in collaboration with staff, a transition plan from Head Start to a different early care setting.</t>
  </si>
  <si>
    <t xml:space="preserve">Participation in EHS Transition Planning Meeting 6 months before child's third birthday
Participation in transition planning during 1st PT conference in February
</t>
  </si>
  <si>
    <r>
      <t xml:space="preserve">Participation in related HSU trainings and completion of post survey to indicate knowledge gained and/or behavior change. (HSU trainings"Ages and Stages,"  "Learning by Observing," Literacy in Early Childhood" and/or "Outcomes;")
Participated in discussion during a P-T conference; 
</t>
    </r>
    <r>
      <rPr>
        <sz val="6"/>
        <color rgb="FFFF0000"/>
        <rFont val="Century"/>
        <family val="1"/>
      </rPr>
      <t xml:space="preserve">Self Reported on PFCE survey: I learned how everyday interactions with my child are opportunities to promote school readiness </t>
    </r>
    <r>
      <rPr>
        <sz val="6"/>
        <rFont val="Century"/>
        <family val="1"/>
      </rPr>
      <t xml:space="preserve">
</t>
    </r>
  </si>
  <si>
    <r>
      <t xml:space="preserve">Attended their child's IEP/IFSP meeting with the LEA/Part C agency (TEIS)
</t>
    </r>
    <r>
      <rPr>
        <sz val="6"/>
        <color rgb="FFFF0000"/>
        <rFont val="Century"/>
        <family val="1"/>
      </rPr>
      <t>Self Reported on PFCE survey: I am aware of laws that can/will affect my child's education</t>
    </r>
  </si>
  <si>
    <t xml:space="preserve">Participation in related HSU trainings and completion of post survey to indicate knowledge gained and/or behavior change. ("Transition to Kindergarten;")
Attended child's field trip to future HS Center/Elementary school;
Completed, in collaboration with teaching staff, transition plans for their child;
</t>
  </si>
  <si>
    <r>
      <t xml:space="preserve">Is currently a member of a parent organization, peer network or parent-initiated shool community;
Regular attender of CIRCLE meeting;
Regular attender of Parent Meetings;
Serves on Parent Committee;
Serves as PC representative
</t>
    </r>
    <r>
      <rPr>
        <sz val="6"/>
        <color rgb="FFFF0000"/>
        <rFont val="Century"/>
        <family val="1"/>
      </rPr>
      <t>Self Reported on PFCE survey: I attend Parent Meetings on a regular basis 
Self Reported on PFCE survey: I am serving in a leadership role on the Parent Committee</t>
    </r>
    <r>
      <rPr>
        <sz val="6"/>
        <rFont val="Century"/>
        <family val="1"/>
      </rPr>
      <t xml:space="preserve">
</t>
    </r>
  </si>
  <si>
    <t xml:space="preserve">Participation in C.I.R.C.L.E.S  
Participation in H.S.U. trainings
Participation in Parent meetings 
</t>
  </si>
  <si>
    <t xml:space="preserve">Engaged in problem-solving and decision-making with staff, parents and families. </t>
  </si>
  <si>
    <r>
      <t xml:space="preserve">Participation in 1st SS home visit and 1st Education HV
Participation in 2nd SS home visit and 2nd Education HV 
Participation in Parent Teacher Conferrances
Participation in Parent meetings 
</t>
    </r>
    <r>
      <rPr>
        <sz val="6"/>
        <color rgb="FFFF0000"/>
        <rFont val="Century"/>
        <family val="1"/>
      </rPr>
      <t xml:space="preserve">Self Reported on PFCE survey: I have helped make decisions regarding my childs education. 
I have helped make decisions regarding parent activites, C.I.R.C.L.E.S., community projects, or any other event taking place at my childs school. </t>
    </r>
  </si>
  <si>
    <t xml:space="preserve">Experienced the personal value of relationships, connections and experiences in the program </t>
  </si>
  <si>
    <t>Self Reported on PFCE Survey:  I value the relationships I have built through my participation in Head Start/EHS</t>
  </si>
  <si>
    <t xml:space="preserve">Developed a sense of self-efficacy through parent-to-parent experiences that support mothers, fathers, and other parenting caregivers in their relationships with one another. </t>
  </si>
  <si>
    <t>Self Reported on PFCE survey: I have been able to use information gained from C.I.R.C.L.E.S. thoughout the year in my day to day life.</t>
  </si>
  <si>
    <t xml:space="preserve">Gained a sense of empowerment through the validation that comes with peer-to-peer shared experiences. </t>
  </si>
  <si>
    <t xml:space="preserve">Participation in CIRCLES and completion of reflective activity
</t>
  </si>
  <si>
    <t xml:space="preserve">Volunteered in the program or in other community-based organizations. </t>
  </si>
  <si>
    <t xml:space="preserve">Volunteered in the program in any capacity
Participation in Community Project (Spring or Fall)
If applicable, Participation in Policy Council 
If Applicable, Participation in Parent Committee at local center
</t>
  </si>
  <si>
    <r>
      <t xml:space="preserve">Participation in parent orientation. 
Attend leadership training
</t>
    </r>
    <r>
      <rPr>
        <sz val="6"/>
        <color rgb="FFFF0000"/>
        <rFont val="Century"/>
        <family val="1"/>
      </rPr>
      <t>Self Reported on PFCE survey: I have learned about leadership opportunities.
Self Reported on PFCE survey: I have learned ways to get involved in child advocacy activities.
Self Reported on PFCE survey: I have participated in child advocacy activities.</t>
    </r>
  </si>
  <si>
    <r>
      <t xml:space="preserve">Served on PC, Parent Committee, or initiated a program-supported activity
Self-Reported on PFCE Survey:
</t>
    </r>
    <r>
      <rPr>
        <sz val="6"/>
        <color rgb="FFFF0000"/>
        <rFont val="Century"/>
        <family val="1"/>
      </rPr>
      <t>I have enhanced my leadership skills as a result of participating in the program.
I  have increased my involvement in  advocacy activities as a result of my participation in the program</t>
    </r>
    <r>
      <rPr>
        <sz val="6"/>
        <rFont val="Century"/>
        <family val="1"/>
      </rPr>
      <t xml:space="preserve">
</t>
    </r>
  </si>
  <si>
    <t>Accessed information about existing parent-to-parent organizations, family peer networks and/or parent-initiated school-community efforts in order to continue to be leaders/advocates in the community and as their children transition into kindergarten.</t>
  </si>
  <si>
    <r>
      <t xml:space="preserve">Receive information about CIRCLES
Receive information about support group outside of Head Start example: (DV, AL ANON, relative caregivers, children with Autism) 
Participate in their child's school activities
Participate in transitions to Kindergarten activities
Participate in the palnning of meetings and activities
</t>
    </r>
    <r>
      <rPr>
        <sz val="6"/>
        <color rgb="FFFF0000"/>
        <rFont val="Century"/>
        <family val="1"/>
      </rPr>
      <t>Self Reported on PFCE survey</t>
    </r>
    <r>
      <rPr>
        <sz val="6"/>
        <rFont val="Century"/>
        <family val="1"/>
      </rPr>
      <t xml:space="preserve">: </t>
    </r>
    <r>
      <rPr>
        <sz val="6"/>
        <color rgb="FFFF0000"/>
        <rFont val="Century"/>
        <family val="1"/>
      </rPr>
      <t xml:space="preserve">I am aware of support groups/networking groups.
</t>
    </r>
  </si>
  <si>
    <t>Parent Engagement</t>
  </si>
  <si>
    <t>Notes:</t>
  </si>
  <si>
    <t>PIR Services</t>
  </si>
  <si>
    <t>PIR Services  Services Provided and Referred                                                                                                                                                                 Date</t>
  </si>
  <si>
    <t>Received 1 of the following Services</t>
  </si>
  <si>
    <t xml:space="preserve">Substance Abuse Prevention </t>
  </si>
  <si>
    <t>Substance Abuse Treatment</t>
  </si>
  <si>
    <t>Domestic Violence Services</t>
  </si>
  <si>
    <t>Child Abuse Services</t>
  </si>
  <si>
    <t>Child Support Assistance</t>
  </si>
  <si>
    <t>Health Education</t>
  </si>
  <si>
    <t>Incarcerated Individuals</t>
  </si>
  <si>
    <t>Parenting Education</t>
  </si>
  <si>
    <t>Relationship Education</t>
  </si>
  <si>
    <t>Energency Crisis</t>
  </si>
  <si>
    <t>Housing Assistance</t>
  </si>
  <si>
    <t>Mental Health Services</t>
  </si>
  <si>
    <t>ESL training</t>
  </si>
  <si>
    <t>Adult Education</t>
  </si>
  <si>
    <t>Job Training</t>
  </si>
  <si>
    <t>Enrolled in CDA</t>
  </si>
  <si>
    <t>5- Families Engaged in Transition</t>
  </si>
  <si>
    <t>Family Well Being</t>
  </si>
  <si>
    <t>1-Family Well Being</t>
  </si>
  <si>
    <t>6Families Connect to Peers</t>
  </si>
  <si>
    <t>6-Families Connect to Peers</t>
  </si>
  <si>
    <t>2-Positive Parent Child Relationships</t>
  </si>
  <si>
    <t>7-Families as Advocates and Leaders</t>
  </si>
  <si>
    <t>3-Families as Lifelong Educators</t>
  </si>
  <si>
    <t>4- Families as Lifelong Learners</t>
  </si>
  <si>
    <t>Family</t>
  </si>
  <si>
    <t>Goals Interest</t>
  </si>
  <si>
    <t>Average Mom</t>
  </si>
  <si>
    <t>0 1. Family Well-being-Parents and families are safe, healthy, and have increased financial security.</t>
  </si>
  <si>
    <t>1. Family Well-being-Parents and families are safe, healthy, and have increased financial security.</t>
  </si>
  <si>
    <t>Classroom #</t>
  </si>
  <si>
    <t>=</t>
  </si>
  <si>
    <t>Sept</t>
  </si>
  <si>
    <t>Oct</t>
  </si>
  <si>
    <t>Nov</t>
  </si>
  <si>
    <t>Dec</t>
  </si>
  <si>
    <t>Jan</t>
  </si>
  <si>
    <t>Feb</t>
  </si>
  <si>
    <t>Mar</t>
  </si>
  <si>
    <t>Apr</t>
  </si>
  <si>
    <t>May</t>
  </si>
  <si>
    <t>% of Parents Participating by Activity</t>
  </si>
  <si>
    <t xml:space="preserve"> PIR Services</t>
  </si>
  <si>
    <t>PIR Services by Family</t>
  </si>
  <si>
    <t># PIR Services by Family</t>
  </si>
  <si>
    <t>Number of Families Enrolled</t>
  </si>
  <si>
    <t>Teacher(s)</t>
  </si>
  <si>
    <t>Insert Last, First  Names of families on each tab beginning with Last, First 1</t>
  </si>
  <si>
    <t>This workbook is only for EHS</t>
  </si>
  <si>
    <t>Complete Information above first before entering data</t>
  </si>
  <si>
    <t>PIR Services  Services Provided and Service                                                                                                                                                                 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</si>
</sst>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
    <numFmt numFmtId="165" formatCode="m/d/yy;@"/>
  </numFmts>
  <fonts count="44" x14ac:knownFonts="1">
    <font>
      <sz val="11"/>
      <color theme="1"/>
      <name val="Calibri"/>
      <family val="2"/>
      <scheme val="minor"/>
    </font>
    <font>
      <sz val="11"/>
      <color theme="1"/>
      <name val="Calibri"/>
      <family val="2"/>
      <scheme val="minor"/>
    </font>
    <font>
      <sz val="11"/>
      <color theme="0"/>
      <name val="Calibri"/>
      <family val="2"/>
      <scheme val="minor"/>
    </font>
    <font>
      <b/>
      <sz val="9"/>
      <name val="Calibri"/>
      <family val="2"/>
      <scheme val="minor"/>
    </font>
    <font>
      <b/>
      <sz val="9"/>
      <color rgb="FFC00000"/>
      <name val="Calibri"/>
      <family val="2"/>
      <scheme val="minor"/>
    </font>
    <font>
      <sz val="7"/>
      <color theme="1"/>
      <name val="Calibri"/>
      <family val="2"/>
      <scheme val="minor"/>
    </font>
    <font>
      <b/>
      <sz val="7"/>
      <color theme="1"/>
      <name val="Calibri"/>
      <family val="2"/>
      <scheme val="minor"/>
    </font>
    <font>
      <b/>
      <sz val="9"/>
      <color theme="1"/>
      <name val="Calibri"/>
      <family val="2"/>
      <scheme val="minor"/>
    </font>
    <font>
      <sz val="16"/>
      <color theme="1"/>
      <name val="Calibri"/>
      <family val="2"/>
      <scheme val="minor"/>
    </font>
    <font>
      <sz val="9"/>
      <color theme="1"/>
      <name val="Calibri"/>
      <family val="2"/>
      <scheme val="minor"/>
    </font>
    <font>
      <sz val="6"/>
      <name val="Arial"/>
      <family val="2"/>
    </font>
    <font>
      <sz val="9"/>
      <name val="Times New Roman"/>
      <family val="1"/>
    </font>
    <font>
      <b/>
      <sz val="12"/>
      <color theme="1"/>
      <name val="Calibri"/>
      <family val="2"/>
      <scheme val="minor"/>
    </font>
    <font>
      <b/>
      <sz val="10"/>
      <color theme="1"/>
      <name val="Calibri"/>
      <family val="2"/>
      <scheme val="minor"/>
    </font>
    <font>
      <b/>
      <sz val="8"/>
      <color theme="1"/>
      <name val="Calibri"/>
      <family val="2"/>
      <scheme val="minor"/>
    </font>
    <font>
      <b/>
      <sz val="8"/>
      <color rgb="FFFF0000"/>
      <name val="Arial"/>
      <family val="2"/>
    </font>
    <font>
      <sz val="7"/>
      <name val="Calibri"/>
      <family val="2"/>
      <scheme val="minor"/>
    </font>
    <font>
      <sz val="9"/>
      <name val="Calibri"/>
      <family val="2"/>
      <scheme val="minor"/>
    </font>
    <font>
      <sz val="10"/>
      <color theme="1"/>
      <name val="Calibri"/>
      <family val="2"/>
      <scheme val="minor"/>
    </font>
    <font>
      <b/>
      <sz val="8"/>
      <color theme="0"/>
      <name val="Calibri"/>
      <family val="2"/>
      <scheme val="minor"/>
    </font>
    <font>
      <b/>
      <sz val="7"/>
      <color rgb="FFFF0000"/>
      <name val="Arial"/>
      <family val="2"/>
    </font>
    <font>
      <sz val="8"/>
      <color theme="4" tint="0.79998168889431442"/>
      <name val="Calibri"/>
      <family val="2"/>
      <scheme val="minor"/>
    </font>
    <font>
      <b/>
      <sz val="14"/>
      <color theme="1"/>
      <name val="Calibri"/>
      <family val="2"/>
      <scheme val="minor"/>
    </font>
    <font>
      <b/>
      <sz val="8"/>
      <color theme="1"/>
      <name val="Arial"/>
      <family val="2"/>
    </font>
    <font>
      <sz val="8"/>
      <color theme="1"/>
      <name val="Calibri"/>
      <family val="2"/>
      <scheme val="minor"/>
    </font>
    <font>
      <sz val="7"/>
      <color theme="1"/>
      <name val="Arial"/>
      <family val="2"/>
    </font>
    <font>
      <sz val="14"/>
      <color theme="1"/>
      <name val="Calibri"/>
      <family val="2"/>
      <scheme val="minor"/>
    </font>
    <font>
      <sz val="10"/>
      <color rgb="FFC00000"/>
      <name val="Calibri"/>
      <family val="2"/>
      <scheme val="minor"/>
    </font>
    <font>
      <sz val="10"/>
      <name val="Arial"/>
      <family val="2"/>
    </font>
    <font>
      <sz val="6"/>
      <color theme="8" tint="-0.249977111117893"/>
      <name val="Century"/>
      <family val="1"/>
    </font>
    <font>
      <sz val="6"/>
      <color rgb="FFFF0000"/>
      <name val="Century"/>
      <family val="1"/>
    </font>
    <font>
      <sz val="6"/>
      <name val="Century"/>
      <family val="1"/>
    </font>
    <font>
      <sz val="9"/>
      <name val="Arial"/>
      <family val="2"/>
    </font>
    <font>
      <sz val="8"/>
      <name val="Arial"/>
      <family val="2"/>
    </font>
    <font>
      <sz val="6"/>
      <color rgb="FF0070C0"/>
      <name val="Century"/>
      <family val="1"/>
    </font>
    <font>
      <sz val="9"/>
      <name val="Century"/>
      <family val="1"/>
    </font>
    <font>
      <b/>
      <sz val="8"/>
      <name val="Tahoma"/>
      <family val="2"/>
    </font>
    <font>
      <b/>
      <sz val="6"/>
      <color theme="1"/>
      <name val="Calibri"/>
      <family val="2"/>
      <scheme val="minor"/>
    </font>
    <font>
      <sz val="6"/>
      <color theme="1"/>
      <name val="Calibri"/>
      <family val="2"/>
      <scheme val="minor"/>
    </font>
    <font>
      <sz val="16"/>
      <color theme="0"/>
      <name val="Calibri"/>
      <family val="2"/>
      <scheme val="minor"/>
    </font>
    <font>
      <sz val="12"/>
      <color theme="0"/>
      <name val="Calibri"/>
      <family val="2"/>
      <scheme val="minor"/>
    </font>
    <font>
      <sz val="12"/>
      <color theme="1"/>
      <name val="Calibri"/>
      <family val="2"/>
      <scheme val="minor"/>
    </font>
    <font>
      <sz val="16"/>
      <color rgb="FFFF0000"/>
      <name val="Calibri"/>
      <family val="2"/>
      <scheme val="minor"/>
    </font>
    <font>
      <sz val="11"/>
      <color rgb="FFFF0000"/>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rgb="FFCDABE7"/>
        <bgColor indexed="64"/>
      </patternFill>
    </fill>
    <fill>
      <patternFill patternType="solid">
        <fgColor rgb="FFD9C2EC"/>
        <bgColor indexed="64"/>
      </patternFill>
    </fill>
    <fill>
      <patternFill patternType="solid">
        <fgColor rgb="FFEFE5F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9B9B"/>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C5C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C0000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s>
  <cellStyleXfs count="2">
    <xf numFmtId="0" fontId="0" fillId="0" borderId="0"/>
    <xf numFmtId="9" fontId="1" fillId="0" borderId="0" applyFont="0" applyFill="0" applyBorder="0" applyAlignment="0" applyProtection="0"/>
  </cellStyleXfs>
  <cellXfs count="370">
    <xf numFmtId="0" fontId="0" fillId="0" borderId="0" xfId="0"/>
    <xf numFmtId="0" fontId="0" fillId="0" borderId="0" xfId="0" applyProtection="1">
      <protection locked="0"/>
    </xf>
    <xf numFmtId="0" fontId="0" fillId="0" borderId="0" xfId="0" applyAlignment="1">
      <alignment textRotation="90"/>
    </xf>
    <xf numFmtId="0" fontId="5" fillId="0" borderId="1" xfId="0" applyFont="1" applyBorder="1" applyProtection="1">
      <protection locked="0"/>
    </xf>
    <xf numFmtId="0" fontId="5" fillId="0" borderId="0" xfId="0" applyFont="1" applyFill="1" applyBorder="1" applyProtection="1">
      <protection locked="0"/>
    </xf>
    <xf numFmtId="0" fontId="5" fillId="3" borderId="1" xfId="0" applyFont="1" applyFill="1" applyBorder="1" applyAlignment="1" applyProtection="1">
      <alignment horizontal="left" wrapText="1"/>
      <protection locked="0"/>
    </xf>
    <xf numFmtId="0" fontId="6" fillId="3" borderId="1" xfId="0" applyFont="1" applyFill="1" applyBorder="1" applyAlignment="1" applyProtection="1">
      <alignment horizontal="left" wrapText="1"/>
      <protection locked="0"/>
    </xf>
    <xf numFmtId="0" fontId="5" fillId="4" borderId="1" xfId="0" applyFont="1" applyFill="1" applyBorder="1" applyAlignment="1" applyProtection="1">
      <alignment horizontal="left" wrapText="1"/>
      <protection locked="0"/>
    </xf>
    <xf numFmtId="0" fontId="5" fillId="4" borderId="1" xfId="0" applyFont="1" applyFill="1" applyBorder="1" applyAlignment="1" applyProtection="1">
      <alignment horizontal="center" vertical="center"/>
      <protection locked="0"/>
    </xf>
    <xf numFmtId="0" fontId="5" fillId="5" borderId="1" xfId="0" applyFont="1" applyFill="1" applyBorder="1" applyAlignment="1" applyProtection="1">
      <alignment horizontal="left" wrapText="1"/>
      <protection locked="0"/>
    </xf>
    <xf numFmtId="0" fontId="5" fillId="5" borderId="1" xfId="0" applyFont="1" applyFill="1" applyBorder="1" applyAlignment="1" applyProtection="1">
      <alignment horizontal="center" vertical="center"/>
      <protection locked="0"/>
    </xf>
    <xf numFmtId="0" fontId="7" fillId="0" borderId="2" xfId="0" applyFont="1" applyBorder="1" applyAlignment="1" applyProtection="1">
      <alignment wrapText="1"/>
      <protection locked="0"/>
    </xf>
    <xf numFmtId="0" fontId="7" fillId="0" borderId="1" xfId="0" applyFont="1" applyBorder="1" applyAlignment="1" applyProtection="1">
      <alignment horizontal="center" textRotation="90"/>
      <protection locked="0"/>
    </xf>
    <xf numFmtId="0" fontId="0" fillId="0" borderId="0" xfId="0" applyAlignment="1" applyProtection="1">
      <alignment textRotation="90"/>
    </xf>
    <xf numFmtId="0" fontId="0" fillId="0" borderId="0" xfId="0" applyProtection="1"/>
    <xf numFmtId="0" fontId="0" fillId="0" borderId="0" xfId="0" applyAlignment="1" applyProtection="1">
      <alignment textRotation="90"/>
      <protection locked="0"/>
    </xf>
    <xf numFmtId="0" fontId="8" fillId="2" borderId="0" xfId="0" applyFont="1" applyFill="1" applyAlignment="1" applyProtection="1">
      <alignment vertical="center"/>
      <protection locked="0"/>
    </xf>
    <xf numFmtId="0" fontId="9" fillId="2" borderId="3" xfId="0" applyFont="1" applyFill="1" applyBorder="1" applyAlignment="1" applyProtection="1">
      <alignment vertical="top" wrapText="1"/>
      <protection locked="0"/>
    </xf>
    <xf numFmtId="0" fontId="10" fillId="0" borderId="3" xfId="0" applyFont="1" applyFill="1" applyBorder="1" applyAlignment="1" applyProtection="1">
      <alignment vertical="top" wrapText="1"/>
      <protection locked="0"/>
    </xf>
    <xf numFmtId="0" fontId="12" fillId="5" borderId="1" xfId="0" applyFont="1" applyFill="1" applyBorder="1" applyAlignment="1" applyProtection="1">
      <alignment horizontal="center" vertical="center" textRotation="90"/>
    </xf>
    <xf numFmtId="0" fontId="13" fillId="5" borderId="1" xfId="0" applyFont="1" applyFill="1" applyBorder="1" applyAlignment="1" applyProtection="1">
      <alignment horizontal="center" textRotation="90"/>
    </xf>
    <xf numFmtId="0" fontId="14" fillId="0" borderId="1" xfId="0" applyFont="1" applyBorder="1" applyAlignment="1" applyProtection="1">
      <alignment horizontal="center" textRotation="90" wrapText="1"/>
    </xf>
    <xf numFmtId="0" fontId="15" fillId="0" borderId="1" xfId="0" applyFont="1" applyBorder="1" applyAlignment="1" applyProtection="1">
      <alignment horizontal="center" vertical="center" wrapText="1"/>
    </xf>
    <xf numFmtId="0" fontId="7" fillId="0" borderId="1" xfId="0" applyFont="1" applyBorder="1" applyAlignment="1" applyProtection="1">
      <alignment horizontal="center" textRotation="90"/>
    </xf>
    <xf numFmtId="0" fontId="9" fillId="6" borderId="1" xfId="0" applyFont="1" applyFill="1" applyBorder="1" applyAlignment="1" applyProtection="1">
      <alignment horizontal="center" textRotation="90" wrapText="1"/>
    </xf>
    <xf numFmtId="0" fontId="5" fillId="6" borderId="1" xfId="0" applyFont="1" applyFill="1" applyBorder="1" applyAlignment="1" applyProtection="1">
      <alignment horizontal="center" textRotation="90" wrapText="1"/>
    </xf>
    <xf numFmtId="0" fontId="9" fillId="7" borderId="1" xfId="0" applyFont="1" applyFill="1" applyBorder="1" applyAlignment="1" applyProtection="1">
      <alignment horizontal="center" textRotation="90" wrapText="1"/>
    </xf>
    <xf numFmtId="0" fontId="9" fillId="8" borderId="1" xfId="0" applyFont="1" applyFill="1" applyBorder="1" applyAlignment="1" applyProtection="1">
      <alignment horizontal="center" textRotation="90" wrapText="1"/>
    </xf>
    <xf numFmtId="0" fontId="7" fillId="5" borderId="1" xfId="0" applyFont="1" applyFill="1" applyBorder="1" applyAlignment="1" applyProtection="1">
      <alignment horizontal="center" textRotation="90"/>
    </xf>
    <xf numFmtId="0" fontId="9" fillId="9" borderId="1" xfId="0" applyFont="1" applyFill="1" applyBorder="1" applyAlignment="1" applyProtection="1">
      <alignment textRotation="90"/>
    </xf>
    <xf numFmtId="0" fontId="9" fillId="9" borderId="1" xfId="0" applyFont="1" applyFill="1" applyBorder="1" applyAlignment="1" applyProtection="1">
      <alignment horizontal="center" textRotation="90"/>
    </xf>
    <xf numFmtId="0" fontId="9" fillId="9" borderId="1" xfId="0" applyFont="1" applyFill="1" applyBorder="1" applyAlignment="1" applyProtection="1">
      <alignment textRotation="90" wrapText="1"/>
    </xf>
    <xf numFmtId="0" fontId="9" fillId="9" borderId="1" xfId="0" applyFont="1" applyFill="1" applyBorder="1" applyAlignment="1" applyProtection="1">
      <alignment horizontal="center" textRotation="90" wrapText="1"/>
    </xf>
    <xf numFmtId="0" fontId="5" fillId="3" borderId="1" xfId="0" applyFont="1" applyFill="1" applyBorder="1" applyAlignment="1" applyProtection="1">
      <alignment horizontal="left" textRotation="90" wrapText="1"/>
    </xf>
    <xf numFmtId="0" fontId="5" fillId="4" borderId="1" xfId="0" applyFont="1" applyFill="1" applyBorder="1" applyAlignment="1" applyProtection="1">
      <alignment horizontal="left" textRotation="90" wrapText="1"/>
    </xf>
    <xf numFmtId="0" fontId="5" fillId="5" borderId="1" xfId="0" applyFont="1" applyFill="1" applyBorder="1" applyAlignment="1" applyProtection="1">
      <alignment horizontal="left" textRotation="90" wrapText="1"/>
    </xf>
    <xf numFmtId="0" fontId="16" fillId="10" borderId="1" xfId="0" applyFont="1" applyFill="1" applyBorder="1" applyAlignment="1" applyProtection="1">
      <alignment horizontal="center" textRotation="90" wrapText="1"/>
    </xf>
    <xf numFmtId="0" fontId="17" fillId="10" borderId="1" xfId="0" applyFont="1" applyFill="1" applyBorder="1" applyAlignment="1" applyProtection="1">
      <alignment horizontal="center" textRotation="90"/>
    </xf>
    <xf numFmtId="0" fontId="17" fillId="11" borderId="1" xfId="0" applyFont="1" applyFill="1" applyBorder="1" applyAlignment="1" applyProtection="1">
      <alignment horizontal="center" textRotation="90"/>
    </xf>
    <xf numFmtId="0" fontId="16" fillId="10" borderId="1" xfId="0" applyFont="1" applyFill="1" applyBorder="1" applyAlignment="1" applyProtection="1">
      <alignment horizontal="right" textRotation="90" wrapText="1"/>
    </xf>
    <xf numFmtId="0" fontId="5" fillId="0" borderId="1" xfId="0" applyFont="1" applyFill="1" applyBorder="1" applyAlignment="1" applyProtection="1">
      <alignment horizontal="right" textRotation="90" wrapText="1"/>
    </xf>
    <xf numFmtId="0" fontId="5" fillId="0" borderId="3" xfId="0" applyFont="1" applyFill="1" applyBorder="1" applyAlignment="1" applyProtection="1">
      <alignment horizontal="right" textRotation="90" wrapText="1"/>
    </xf>
    <xf numFmtId="0" fontId="9" fillId="2" borderId="1" xfId="0" applyFont="1" applyFill="1" applyBorder="1" applyAlignment="1" applyProtection="1">
      <alignment vertical="center" wrapText="1"/>
    </xf>
    <xf numFmtId="0" fontId="9" fillId="2" borderId="1" xfId="0" applyFont="1" applyFill="1" applyBorder="1" applyAlignment="1" applyProtection="1">
      <alignment vertical="top" wrapText="1"/>
    </xf>
    <xf numFmtId="0" fontId="18" fillId="0" borderId="1" xfId="0" applyFont="1" applyBorder="1" applyAlignment="1" applyProtection="1">
      <alignment vertical="center" wrapText="1"/>
    </xf>
    <xf numFmtId="0" fontId="14" fillId="5" borderId="3" xfId="0" applyFont="1" applyFill="1" applyBorder="1" applyAlignment="1" applyProtection="1">
      <alignment vertical="center"/>
    </xf>
    <xf numFmtId="9" fontId="7" fillId="5" borderId="1" xfId="1" applyFont="1" applyFill="1" applyBorder="1" applyAlignment="1" applyProtection="1">
      <alignment horizontal="center" vertical="center"/>
    </xf>
    <xf numFmtId="0" fontId="19" fillId="0" borderId="1"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7" fillId="0" borderId="1" xfId="0" applyFont="1" applyBorder="1" applyAlignment="1" applyProtection="1">
      <alignment horizontal="center"/>
    </xf>
    <xf numFmtId="9" fontId="21" fillId="6" borderId="1" xfId="1" applyFont="1" applyFill="1" applyBorder="1" applyAlignment="1" applyProtection="1">
      <alignment horizontal="right" vertical="center"/>
    </xf>
    <xf numFmtId="0" fontId="9" fillId="7" borderId="1" xfId="0" applyFont="1" applyFill="1" applyBorder="1" applyAlignment="1" applyProtection="1">
      <alignment horizontal="center" wrapText="1"/>
    </xf>
    <xf numFmtId="0" fontId="9" fillId="8" borderId="1" xfId="0" applyFont="1" applyFill="1" applyBorder="1" applyAlignment="1" applyProtection="1">
      <alignment horizontal="center" wrapText="1"/>
    </xf>
    <xf numFmtId="0" fontId="7" fillId="5" borderId="1" xfId="0" applyFont="1" applyFill="1" applyBorder="1" applyAlignment="1" applyProtection="1">
      <alignment horizontal="center"/>
    </xf>
    <xf numFmtId="0" fontId="19" fillId="0" borderId="1" xfId="0" applyFont="1" applyBorder="1" applyAlignment="1" applyProtection="1">
      <alignment horizontal="center" vertical="center"/>
    </xf>
    <xf numFmtId="0" fontId="9" fillId="0" borderId="1" xfId="0" applyFont="1" applyBorder="1" applyAlignment="1" applyProtection="1"/>
    <xf numFmtId="0" fontId="17" fillId="10" borderId="1" xfId="0" applyFont="1" applyFill="1" applyBorder="1" applyAlignment="1" applyProtection="1">
      <alignment horizontal="center" vertical="top" wrapText="1"/>
    </xf>
    <xf numFmtId="0" fontId="17" fillId="10" borderId="1" xfId="0" applyFont="1" applyFill="1" applyBorder="1" applyAlignment="1" applyProtection="1">
      <alignment horizontal="center" vertical="top"/>
    </xf>
    <xf numFmtId="0" fontId="17" fillId="11" borderId="1" xfId="0" applyFont="1" applyFill="1" applyBorder="1" applyAlignment="1" applyProtection="1">
      <alignment horizontal="center" vertical="top"/>
    </xf>
    <xf numFmtId="0" fontId="17" fillId="11" borderId="1" xfId="0" applyFont="1" applyFill="1" applyBorder="1" applyAlignment="1" applyProtection="1">
      <alignment horizontal="center"/>
    </xf>
    <xf numFmtId="9" fontId="9" fillId="0" borderId="1" xfId="0" applyNumberFormat="1" applyFont="1" applyBorder="1" applyAlignment="1" applyProtection="1">
      <alignment vertical="center"/>
    </xf>
    <xf numFmtId="0" fontId="9" fillId="0" borderId="1" xfId="0" applyFont="1" applyBorder="1" applyAlignment="1" applyProtection="1">
      <alignment vertical="center"/>
    </xf>
    <xf numFmtId="9" fontId="9" fillId="0" borderId="1" xfId="0" applyNumberFormat="1" applyFont="1" applyBorder="1" applyAlignment="1" applyProtection="1"/>
    <xf numFmtId="0" fontId="5" fillId="0" borderId="1" xfId="0" applyFont="1" applyFill="1" applyBorder="1" applyAlignment="1" applyProtection="1">
      <alignment horizontal="left" wrapText="1"/>
    </xf>
    <xf numFmtId="0" fontId="23" fillId="0" borderId="1" xfId="0" applyFont="1" applyFill="1" applyBorder="1" applyAlignment="1" applyProtection="1">
      <alignment horizontal="center" vertical="center"/>
      <protection locked="0"/>
    </xf>
    <xf numFmtId="0" fontId="25" fillId="10" borderId="1" xfId="0" applyFont="1" applyFill="1" applyBorder="1" applyAlignment="1">
      <alignment horizontal="center" vertical="top" wrapText="1"/>
    </xf>
    <xf numFmtId="0" fontId="24" fillId="10" borderId="1" xfId="0" applyFont="1" applyFill="1" applyBorder="1" applyAlignment="1">
      <alignment horizontal="left" wrapText="1"/>
    </xf>
    <xf numFmtId="0" fontId="0" fillId="0" borderId="1" xfId="0" applyBorder="1" applyProtection="1">
      <protection locked="0"/>
    </xf>
    <xf numFmtId="0" fontId="9" fillId="0"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protection locked="0"/>
    </xf>
    <xf numFmtId="0" fontId="9" fillId="8" borderId="1" xfId="0" applyFont="1" applyFill="1" applyBorder="1" applyAlignment="1" applyProtection="1">
      <alignment horizontal="center"/>
      <protection locked="0"/>
    </xf>
    <xf numFmtId="0" fontId="9" fillId="5" borderId="1" xfId="0" applyFont="1" applyFill="1" applyBorder="1" applyAlignment="1" applyProtection="1">
      <alignment horizontal="center"/>
      <protection locked="0"/>
    </xf>
    <xf numFmtId="0" fontId="9" fillId="0" borderId="1" xfId="0" applyFont="1" applyBorder="1" applyProtection="1">
      <protection locked="0"/>
    </xf>
    <xf numFmtId="0" fontId="0" fillId="0" borderId="1" xfId="0" applyBorder="1" applyAlignment="1" applyProtection="1">
      <alignment horizontal="center" vertical="center"/>
      <protection locked="0"/>
    </xf>
    <xf numFmtId="0" fontId="2" fillId="0" borderId="1" xfId="0" applyFont="1" applyBorder="1" applyAlignment="1">
      <alignment horizontal="center" vertical="center"/>
    </xf>
    <xf numFmtId="0" fontId="2" fillId="0" borderId="0" xfId="0" applyFont="1" applyAlignment="1" applyProtection="1">
      <alignment textRotation="90"/>
    </xf>
    <xf numFmtId="0" fontId="25" fillId="10" borderId="1" xfId="0" applyFont="1" applyFill="1" applyBorder="1" applyAlignment="1" applyProtection="1">
      <alignment horizontal="center" vertical="top" wrapText="1"/>
      <protection locked="0"/>
    </xf>
    <xf numFmtId="0" fontId="24" fillId="10" borderId="1" xfId="0" applyFont="1" applyFill="1" applyBorder="1" applyAlignment="1" applyProtection="1">
      <alignment horizontal="left" wrapText="1"/>
      <protection locked="0"/>
    </xf>
    <xf numFmtId="0" fontId="25" fillId="2" borderId="1" xfId="0" applyFont="1" applyFill="1" applyBorder="1" applyAlignment="1">
      <alignment horizontal="center" vertical="top" wrapText="1"/>
    </xf>
    <xf numFmtId="0" fontId="24" fillId="2" borderId="1" xfId="0" applyFont="1" applyFill="1" applyBorder="1" applyAlignment="1">
      <alignment horizontal="left" wrapText="1"/>
    </xf>
    <xf numFmtId="0" fontId="5" fillId="5" borderId="1" xfId="0" applyFont="1" applyFill="1" applyBorder="1" applyAlignment="1" applyProtection="1">
      <alignment horizontal="left" wrapText="1"/>
    </xf>
    <xf numFmtId="0" fontId="24" fillId="5" borderId="1" xfId="0" applyFont="1" applyFill="1" applyBorder="1" applyAlignment="1" applyProtection="1">
      <alignment horizontal="center" vertical="center"/>
    </xf>
    <xf numFmtId="0" fontId="25" fillId="2" borderId="1" xfId="0" applyFont="1" applyFill="1" applyBorder="1" applyAlignment="1" applyProtection="1">
      <alignment horizontal="center" vertical="top" wrapText="1"/>
      <protection locked="0"/>
    </xf>
    <xf numFmtId="0" fontId="24" fillId="2" borderId="1" xfId="0" applyFont="1" applyFill="1" applyBorder="1" applyAlignment="1" applyProtection="1">
      <alignment horizontal="left" wrapText="1"/>
      <protection locked="0"/>
    </xf>
    <xf numFmtId="0" fontId="25" fillId="12" borderId="1" xfId="0" applyFont="1" applyFill="1" applyBorder="1" applyAlignment="1">
      <alignment horizontal="center" vertical="top" wrapText="1"/>
    </xf>
    <xf numFmtId="0" fontId="24" fillId="12" borderId="1" xfId="0" applyFont="1" applyFill="1" applyBorder="1" applyAlignment="1">
      <alignment horizontal="left" wrapText="1"/>
    </xf>
    <xf numFmtId="0" fontId="5" fillId="4" borderId="1" xfId="0" applyFont="1" applyFill="1" applyBorder="1" applyAlignment="1" applyProtection="1">
      <alignment horizontal="left" wrapText="1"/>
    </xf>
    <xf numFmtId="0" fontId="24" fillId="4" borderId="1" xfId="0" applyFont="1" applyFill="1" applyBorder="1" applyAlignment="1" applyProtection="1">
      <alignment horizontal="center" vertical="center"/>
    </xf>
    <xf numFmtId="0" fontId="23" fillId="0" borderId="1" xfId="0" applyFont="1" applyFill="1" applyBorder="1" applyAlignment="1" applyProtection="1">
      <alignment horizontal="center"/>
      <protection locked="0"/>
    </xf>
    <xf numFmtId="0" fontId="25" fillId="12" borderId="1" xfId="0" applyFont="1" applyFill="1" applyBorder="1" applyAlignment="1" applyProtection="1">
      <alignment horizontal="center" vertical="top" wrapText="1"/>
      <protection locked="0"/>
    </xf>
    <xf numFmtId="0" fontId="24" fillId="12" borderId="1" xfId="0" applyFont="1" applyFill="1" applyBorder="1" applyAlignment="1" applyProtection="1">
      <alignment horizontal="left" wrapText="1"/>
      <protection locked="0"/>
    </xf>
    <xf numFmtId="0" fontId="25" fillId="7" borderId="1" xfId="0" applyFont="1" applyFill="1" applyBorder="1" applyAlignment="1">
      <alignment horizontal="center" vertical="top" wrapText="1"/>
    </xf>
    <xf numFmtId="0" fontId="24" fillId="7" borderId="1" xfId="0" applyFont="1" applyFill="1" applyBorder="1" applyAlignment="1">
      <alignment horizontal="left" wrapText="1"/>
    </xf>
    <xf numFmtId="0" fontId="25" fillId="7" borderId="1" xfId="0" applyFont="1" applyFill="1" applyBorder="1" applyAlignment="1" applyProtection="1">
      <alignment horizontal="center" vertical="top" wrapText="1"/>
      <protection locked="0"/>
    </xf>
    <xf numFmtId="0" fontId="24" fillId="7" borderId="1" xfId="0" applyFont="1" applyFill="1" applyBorder="1" applyAlignment="1" applyProtection="1">
      <alignment horizontal="left" wrapText="1"/>
      <protection locked="0"/>
    </xf>
    <xf numFmtId="0" fontId="5" fillId="3" borderId="1" xfId="0" applyFont="1" applyFill="1" applyBorder="1" applyAlignment="1" applyProtection="1">
      <alignment horizontal="left" wrapText="1"/>
    </xf>
    <xf numFmtId="0" fontId="14" fillId="3" borderId="1" xfId="0" applyFont="1" applyFill="1" applyBorder="1" applyAlignment="1" applyProtection="1">
      <alignment horizontal="left" wrapText="1"/>
    </xf>
    <xf numFmtId="0" fontId="0" fillId="0" borderId="1" xfId="0" applyBorder="1" applyAlignment="1">
      <alignment horizontal="center" vertical="center"/>
    </xf>
    <xf numFmtId="0" fontId="26" fillId="9" borderId="9" xfId="0" applyFont="1" applyFill="1" applyBorder="1" applyAlignment="1" applyProtection="1">
      <alignment horizontal="center" vertical="center"/>
    </xf>
    <xf numFmtId="164" fontId="24" fillId="0" borderId="1" xfId="0" applyNumberFormat="1" applyFont="1" applyFill="1" applyBorder="1" applyAlignment="1" applyProtection="1">
      <alignment vertical="top" wrapText="1"/>
      <protection locked="0"/>
    </xf>
    <xf numFmtId="0" fontId="24" fillId="0" borderId="1" xfId="0" applyFont="1" applyFill="1" applyBorder="1" applyAlignment="1" applyProtection="1">
      <alignment vertical="top" wrapText="1"/>
      <protection locked="0"/>
    </xf>
    <xf numFmtId="0" fontId="24" fillId="0" borderId="12" xfId="0" applyFont="1" applyFill="1" applyBorder="1" applyAlignment="1" applyProtection="1">
      <alignment vertical="top" wrapText="1"/>
      <protection locked="0"/>
    </xf>
    <xf numFmtId="164" fontId="24" fillId="0" borderId="14" xfId="0" applyNumberFormat="1" applyFont="1" applyFill="1" applyBorder="1" applyAlignment="1" applyProtection="1">
      <alignment vertical="top" wrapText="1"/>
      <protection locked="0"/>
    </xf>
    <xf numFmtId="0" fontId="24" fillId="0" borderId="14" xfId="0" applyFont="1" applyFill="1" applyBorder="1" applyAlignment="1" applyProtection="1">
      <alignment vertical="top" wrapText="1"/>
      <protection locked="0"/>
    </xf>
    <xf numFmtId="0" fontId="24" fillId="0" borderId="15" xfId="0" applyFont="1" applyFill="1" applyBorder="1" applyAlignment="1" applyProtection="1">
      <alignment vertical="top" wrapText="1"/>
      <protection locked="0"/>
    </xf>
    <xf numFmtId="0" fontId="18" fillId="0" borderId="7" xfId="0" applyFont="1" applyBorder="1" applyAlignment="1" applyProtection="1">
      <alignment horizontal="left" vertical="center" wrapText="1"/>
    </xf>
    <xf numFmtId="0" fontId="18" fillId="0" borderId="1" xfId="0" applyFont="1" applyBorder="1" applyAlignment="1" applyProtection="1">
      <alignment horizontal="left" vertical="center" wrapText="1"/>
    </xf>
    <xf numFmtId="0" fontId="18" fillId="0" borderId="1" xfId="0" applyFont="1" applyBorder="1" applyAlignment="1" applyProtection="1">
      <alignment horizontal="left" vertical="center" textRotation="90" wrapText="1"/>
    </xf>
    <xf numFmtId="0" fontId="18" fillId="0" borderId="1" xfId="0" applyFont="1" applyBorder="1" applyAlignment="1" applyProtection="1">
      <alignment vertical="center" textRotation="90" wrapText="1"/>
    </xf>
    <xf numFmtId="0" fontId="0" fillId="0" borderId="0" xfId="0" applyAlignment="1" applyProtection="1"/>
    <xf numFmtId="0" fontId="0" fillId="0" borderId="0" xfId="0" applyAlignment="1"/>
    <xf numFmtId="0" fontId="0" fillId="0" borderId="0" xfId="0" applyAlignment="1">
      <alignment wrapText="1"/>
    </xf>
    <xf numFmtId="0" fontId="0" fillId="0" borderId="1" xfId="0" applyBorder="1" applyProtection="1"/>
    <xf numFmtId="0" fontId="17" fillId="15" borderId="1" xfId="0" applyFont="1" applyFill="1" applyBorder="1" applyAlignment="1" applyProtection="1">
      <alignment horizontal="center" textRotation="90"/>
    </xf>
    <xf numFmtId="0" fontId="17" fillId="9" borderId="1" xfId="0" applyFont="1" applyFill="1" applyBorder="1" applyAlignment="1" applyProtection="1">
      <alignment horizontal="center" textRotation="90"/>
    </xf>
    <xf numFmtId="0" fontId="16" fillId="10" borderId="1" xfId="0" applyFont="1" applyFill="1" applyBorder="1" applyAlignment="1" applyProtection="1">
      <alignment horizontal="center" vertical="top" wrapText="1"/>
    </xf>
    <xf numFmtId="0" fontId="16" fillId="10" borderId="1" xfId="0" applyFont="1" applyFill="1" applyBorder="1" applyAlignment="1" applyProtection="1">
      <alignment horizontal="center" vertical="top"/>
    </xf>
    <xf numFmtId="0" fontId="16" fillId="15" borderId="1" xfId="0" applyFont="1" applyFill="1" applyBorder="1" applyAlignment="1" applyProtection="1">
      <alignment horizontal="center" vertical="top"/>
    </xf>
    <xf numFmtId="0" fontId="16" fillId="9" borderId="1" xfId="0" applyFont="1" applyFill="1" applyBorder="1" applyAlignment="1" applyProtection="1">
      <alignment horizontal="center" vertical="top"/>
    </xf>
    <xf numFmtId="0" fontId="5" fillId="0" borderId="1" xfId="0" applyFont="1" applyFill="1" applyBorder="1" applyAlignment="1" applyProtection="1">
      <alignment vertical="top" wrapText="1"/>
    </xf>
    <xf numFmtId="0" fontId="24" fillId="0" borderId="1" xfId="0" applyFont="1" applyFill="1" applyBorder="1" applyAlignment="1" applyProtection="1">
      <alignment horizontal="center" vertical="top"/>
      <protection locked="0"/>
    </xf>
    <xf numFmtId="0" fontId="0" fillId="0" borderId="1" xfId="0" applyBorder="1"/>
    <xf numFmtId="0" fontId="0" fillId="9" borderId="1" xfId="0" applyFill="1" applyBorder="1" applyProtection="1"/>
    <xf numFmtId="0" fontId="5" fillId="0" borderId="3" xfId="0" applyFont="1" applyFill="1" applyBorder="1" applyAlignment="1" applyProtection="1">
      <alignment vertical="top" wrapText="1"/>
    </xf>
    <xf numFmtId="0" fontId="24" fillId="0" borderId="3" xfId="0" applyFont="1" applyFill="1" applyBorder="1" applyAlignment="1" applyProtection="1">
      <alignment horizontal="center" vertical="top"/>
      <protection locked="0"/>
    </xf>
    <xf numFmtId="0" fontId="0" fillId="0" borderId="3" xfId="0" applyBorder="1"/>
    <xf numFmtId="0" fontId="0" fillId="9" borderId="3" xfId="0" applyFill="1" applyBorder="1" applyProtection="1"/>
    <xf numFmtId="0" fontId="0" fillId="0" borderId="16" xfId="0" applyBorder="1"/>
    <xf numFmtId="0" fontId="0" fillId="0" borderId="17" xfId="0" applyBorder="1"/>
    <xf numFmtId="0" fontId="0" fillId="2" borderId="9" xfId="0" applyFont="1" applyFill="1" applyBorder="1" applyAlignment="1" applyProtection="1">
      <alignment horizontal="center" vertical="center" textRotation="90" wrapText="1"/>
    </xf>
    <xf numFmtId="0" fontId="24" fillId="2" borderId="9" xfId="0" applyFont="1" applyFill="1" applyBorder="1" applyAlignment="1" applyProtection="1">
      <alignment vertical="top" wrapText="1"/>
    </xf>
    <xf numFmtId="49" fontId="36" fillId="2" borderId="9" xfId="0" applyNumberFormat="1" applyFont="1" applyFill="1" applyBorder="1" applyAlignment="1" applyProtection="1">
      <alignment horizontal="center" textRotation="90" wrapText="1"/>
    </xf>
    <xf numFmtId="49" fontId="36" fillId="2" borderId="10" xfId="0" applyNumberFormat="1" applyFont="1" applyFill="1" applyBorder="1" applyAlignment="1" applyProtection="1">
      <alignment horizontal="center" textRotation="90" wrapText="1"/>
    </xf>
    <xf numFmtId="0" fontId="0" fillId="0" borderId="33" xfId="0" applyBorder="1"/>
    <xf numFmtId="0" fontId="0" fillId="0" borderId="0" xfId="0" applyBorder="1"/>
    <xf numFmtId="0" fontId="0" fillId="2" borderId="1" xfId="0" applyFont="1" applyFill="1" applyBorder="1" applyAlignment="1" applyProtection="1">
      <alignment horizontal="center" vertical="center" textRotation="90" wrapText="1"/>
    </xf>
    <xf numFmtId="0" fontId="24" fillId="2" borderId="1" xfId="0" applyFont="1" applyFill="1" applyBorder="1" applyAlignment="1" applyProtection="1">
      <alignment vertical="top" wrapText="1"/>
    </xf>
    <xf numFmtId="0" fontId="0" fillId="2" borderId="1" xfId="0" applyFill="1" applyBorder="1" applyAlignment="1" applyProtection="1">
      <alignment horizontal="center"/>
    </xf>
    <xf numFmtId="0" fontId="0" fillId="2" borderId="12" xfId="0" applyFill="1" applyBorder="1" applyAlignment="1" applyProtection="1">
      <alignment horizontal="center"/>
    </xf>
    <xf numFmtId="0" fontId="24" fillId="0" borderId="1" xfId="0" applyFont="1" applyBorder="1" applyProtection="1"/>
    <xf numFmtId="0" fontId="24" fillId="0" borderId="1" xfId="0" applyFont="1" applyBorder="1" applyProtection="1">
      <protection locked="0"/>
    </xf>
    <xf numFmtId="164" fontId="37" fillId="0" borderId="1" xfId="0" applyNumberFormat="1" applyFont="1" applyBorder="1" applyAlignment="1" applyProtection="1">
      <alignment horizontal="center"/>
      <protection locked="0"/>
    </xf>
    <xf numFmtId="164" fontId="37" fillId="0" borderId="12" xfId="0" applyNumberFormat="1" applyFont="1" applyBorder="1" applyAlignment="1" applyProtection="1">
      <alignment horizontal="center"/>
      <protection locked="0"/>
    </xf>
    <xf numFmtId="0" fontId="0" fillId="0" borderId="35" xfId="0" applyBorder="1"/>
    <xf numFmtId="0" fontId="0" fillId="0" borderId="36" xfId="0" applyBorder="1"/>
    <xf numFmtId="0" fontId="24" fillId="0" borderId="14" xfId="0" applyFont="1" applyBorder="1" applyProtection="1"/>
    <xf numFmtId="0" fontId="24" fillId="0" borderId="14" xfId="0" applyFont="1" applyBorder="1" applyProtection="1">
      <protection locked="0"/>
    </xf>
    <xf numFmtId="164" fontId="37" fillId="0" borderId="14" xfId="0" applyNumberFormat="1" applyFont="1" applyBorder="1" applyAlignment="1" applyProtection="1">
      <alignment horizontal="center"/>
      <protection locked="0"/>
    </xf>
    <xf numFmtId="164" fontId="37" fillId="0" borderId="15" xfId="0" applyNumberFormat="1" applyFont="1" applyBorder="1" applyAlignment="1" applyProtection="1">
      <alignment horizontal="center"/>
      <protection locked="0"/>
    </xf>
    <xf numFmtId="0" fontId="24" fillId="0" borderId="0" xfId="0" applyFont="1"/>
    <xf numFmtId="0" fontId="18" fillId="0" borderId="1" xfId="0" applyFont="1" applyBorder="1" applyAlignment="1">
      <alignment vertical="center" textRotation="90" wrapText="1"/>
    </xf>
    <xf numFmtId="0" fontId="0" fillId="0" borderId="1" xfId="0" applyBorder="1" applyAlignment="1">
      <alignment vertical="center"/>
    </xf>
    <xf numFmtId="0" fontId="24" fillId="0" borderId="1" xfId="0" applyFont="1" applyBorder="1" applyAlignment="1">
      <alignment horizontal="left" vertical="center" wrapText="1"/>
    </xf>
    <xf numFmtId="0" fontId="24" fillId="0" borderId="1" xfId="0" applyFont="1" applyBorder="1" applyAlignment="1">
      <alignment vertical="center"/>
    </xf>
    <xf numFmtId="0" fontId="24" fillId="0" borderId="1" xfId="0" applyFont="1" applyBorder="1" applyAlignment="1">
      <alignment horizontal="left" vertical="center" textRotation="90" wrapText="1"/>
    </xf>
    <xf numFmtId="0" fontId="24" fillId="2" borderId="1" xfId="0" applyFont="1" applyFill="1" applyBorder="1" applyAlignment="1">
      <alignment vertical="center"/>
    </xf>
    <xf numFmtId="16" fontId="24" fillId="2" borderId="1" xfId="0" applyNumberFormat="1" applyFont="1" applyFill="1" applyBorder="1" applyAlignment="1">
      <alignment vertical="center"/>
    </xf>
    <xf numFmtId="0" fontId="24" fillId="0" borderId="0" xfId="0" applyFont="1" applyAlignment="1" applyProtection="1">
      <alignment textRotation="90"/>
    </xf>
    <xf numFmtId="0" fontId="24" fillId="0" borderId="0" xfId="0" applyFont="1" applyProtection="1"/>
    <xf numFmtId="9" fontId="24" fillId="2" borderId="1" xfId="0" applyNumberFormat="1" applyFont="1" applyFill="1" applyBorder="1" applyAlignment="1">
      <alignment vertical="center"/>
    </xf>
    <xf numFmtId="0" fontId="38" fillId="2" borderId="1" xfId="0" applyFont="1" applyFill="1" applyBorder="1" applyAlignment="1">
      <alignment vertical="top" wrapText="1"/>
    </xf>
    <xf numFmtId="9" fontId="38" fillId="2" borderId="1" xfId="0" applyNumberFormat="1" applyFont="1" applyFill="1" applyBorder="1" applyAlignment="1">
      <alignment vertical="top" wrapText="1"/>
    </xf>
    <xf numFmtId="0" fontId="14" fillId="0" borderId="1" xfId="0" applyFont="1" applyBorder="1" applyAlignment="1" applyProtection="1">
      <alignment horizontal="center" vertical="top" wrapText="1"/>
    </xf>
    <xf numFmtId="0" fontId="15" fillId="0" borderId="1" xfId="0" applyFont="1" applyBorder="1" applyAlignment="1" applyProtection="1">
      <alignment horizontal="center" vertical="top" wrapText="1"/>
    </xf>
    <xf numFmtId="0" fontId="9" fillId="6" borderId="1" xfId="0" applyFont="1" applyFill="1" applyBorder="1" applyAlignment="1" applyProtection="1">
      <alignment horizontal="center" vertical="top" wrapText="1"/>
    </xf>
    <xf numFmtId="0" fontId="5" fillId="6" borderId="1" xfId="0" applyFont="1" applyFill="1" applyBorder="1" applyAlignment="1" applyProtection="1">
      <alignment horizontal="center" vertical="top" wrapText="1"/>
    </xf>
    <xf numFmtId="0" fontId="9" fillId="7" borderId="1" xfId="0" applyFont="1" applyFill="1" applyBorder="1" applyAlignment="1" applyProtection="1">
      <alignment horizontal="center" vertical="top" wrapText="1"/>
    </xf>
    <xf numFmtId="0" fontId="9" fillId="8" borderId="1" xfId="0" applyFont="1" applyFill="1" applyBorder="1" applyAlignment="1" applyProtection="1">
      <alignment horizontal="center" vertical="top" wrapText="1"/>
    </xf>
    <xf numFmtId="0" fontId="9" fillId="9" borderId="1" xfId="0" applyFont="1" applyFill="1" applyBorder="1" applyAlignment="1" applyProtection="1">
      <alignment vertical="top" wrapText="1"/>
    </xf>
    <xf numFmtId="0" fontId="9" fillId="9" borderId="1" xfId="0" applyFont="1" applyFill="1" applyBorder="1" applyAlignment="1" applyProtection="1">
      <alignment horizontal="center" vertical="top" wrapText="1"/>
    </xf>
    <xf numFmtId="0" fontId="5" fillId="3" borderId="1" xfId="0" applyFont="1" applyFill="1" applyBorder="1" applyAlignment="1" applyProtection="1">
      <alignment horizontal="left" vertical="top" wrapText="1"/>
    </xf>
    <xf numFmtId="0" fontId="5" fillId="4" borderId="1"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16" fillId="10" borderId="1" xfId="0" applyFont="1" applyFill="1" applyBorder="1" applyAlignment="1" applyProtection="1">
      <alignment horizontal="right" vertical="top" wrapText="1"/>
    </xf>
    <xf numFmtId="0" fontId="5" fillId="0" borderId="1" xfId="0" applyFont="1" applyFill="1" applyBorder="1" applyAlignment="1" applyProtection="1">
      <alignment horizontal="right" vertical="top" wrapText="1"/>
    </xf>
    <xf numFmtId="0" fontId="5" fillId="0" borderId="3" xfId="0" applyFont="1" applyFill="1" applyBorder="1" applyAlignment="1" applyProtection="1">
      <alignment horizontal="right" vertical="top" wrapText="1"/>
    </xf>
    <xf numFmtId="0" fontId="18" fillId="0" borderId="1" xfId="0" applyFont="1" applyBorder="1" applyAlignment="1" applyProtection="1">
      <alignment vertical="top" wrapText="1"/>
    </xf>
    <xf numFmtId="0" fontId="8" fillId="2" borderId="0" xfId="0" applyFont="1" applyFill="1" applyAlignment="1" applyProtection="1">
      <alignment vertical="top" wrapText="1"/>
      <protection locked="0"/>
    </xf>
    <xf numFmtId="0" fontId="12" fillId="5" borderId="1" xfId="0" applyFont="1" applyFill="1" applyBorder="1" applyAlignment="1" applyProtection="1">
      <alignment horizontal="center" vertical="top" wrapText="1"/>
    </xf>
    <xf numFmtId="0" fontId="13" fillId="5" borderId="1" xfId="0" applyFont="1" applyFill="1" applyBorder="1" applyAlignment="1" applyProtection="1">
      <alignment horizontal="center" vertical="top" wrapText="1"/>
    </xf>
    <xf numFmtId="0" fontId="7" fillId="0" borderId="1" xfId="0" applyFont="1" applyBorder="1" applyAlignment="1" applyProtection="1">
      <alignment horizontal="center" vertical="top" wrapText="1"/>
    </xf>
    <xf numFmtId="0" fontId="7" fillId="5" borderId="1" xfId="0" applyFont="1" applyFill="1" applyBorder="1" applyAlignment="1" applyProtection="1">
      <alignment horizontal="center" vertical="top" wrapText="1"/>
    </xf>
    <xf numFmtId="0" fontId="17" fillId="11" borderId="1" xfId="0" applyFont="1" applyFill="1" applyBorder="1" applyAlignment="1" applyProtection="1">
      <alignment horizontal="center" vertical="top" wrapText="1"/>
    </xf>
    <xf numFmtId="0" fontId="12" fillId="5" borderId="3" xfId="0" applyFont="1" applyFill="1" applyBorder="1" applyAlignment="1" applyProtection="1">
      <alignment horizontal="center" vertical="top" wrapText="1"/>
    </xf>
    <xf numFmtId="0" fontId="13" fillId="5" borderId="3" xfId="0" applyFont="1" applyFill="1" applyBorder="1" applyAlignment="1" applyProtection="1">
      <alignment horizontal="center" vertical="top" wrapText="1"/>
    </xf>
    <xf numFmtId="0" fontId="14" fillId="0" borderId="3" xfId="0" applyFont="1" applyBorder="1" applyAlignment="1" applyProtection="1">
      <alignment horizontal="center" vertical="top" wrapText="1"/>
    </xf>
    <xf numFmtId="0" fontId="15" fillId="0" borderId="3" xfId="0" applyFont="1" applyBorder="1" applyAlignment="1" applyProtection="1">
      <alignment horizontal="center" vertical="top" wrapText="1"/>
    </xf>
    <xf numFmtId="0" fontId="7" fillId="0" borderId="3" xfId="0" applyFont="1" applyBorder="1" applyAlignment="1" applyProtection="1">
      <alignment horizontal="center" vertical="top" wrapText="1"/>
    </xf>
    <xf numFmtId="0" fontId="9" fillId="6" borderId="3" xfId="0" applyFont="1" applyFill="1" applyBorder="1" applyAlignment="1" applyProtection="1">
      <alignment horizontal="center" vertical="top" wrapText="1"/>
    </xf>
    <xf numFmtId="0" fontId="5" fillId="6" borderId="3" xfId="0" applyFont="1" applyFill="1" applyBorder="1" applyAlignment="1" applyProtection="1">
      <alignment horizontal="center" vertical="top" wrapText="1"/>
    </xf>
    <xf numFmtId="0" fontId="9" fillId="7" borderId="3" xfId="0" applyFont="1" applyFill="1" applyBorder="1" applyAlignment="1" applyProtection="1">
      <alignment horizontal="center" vertical="top" wrapText="1"/>
    </xf>
    <xf numFmtId="0" fontId="9" fillId="8" borderId="3" xfId="0" applyFont="1" applyFill="1" applyBorder="1" applyAlignment="1" applyProtection="1">
      <alignment horizontal="center" vertical="top" wrapText="1"/>
    </xf>
    <xf numFmtId="0" fontId="7" fillId="5" borderId="3" xfId="0" applyFont="1" applyFill="1" applyBorder="1" applyAlignment="1" applyProtection="1">
      <alignment horizontal="center" vertical="top" wrapText="1"/>
    </xf>
    <xf numFmtId="0" fontId="9" fillId="9" borderId="3" xfId="0" applyFont="1" applyFill="1" applyBorder="1" applyAlignment="1" applyProtection="1">
      <alignment vertical="top" wrapText="1"/>
    </xf>
    <xf numFmtId="0" fontId="9" fillId="9" borderId="3" xfId="0" applyFont="1" applyFill="1" applyBorder="1" applyAlignment="1" applyProtection="1">
      <alignment horizontal="center" vertical="top" wrapText="1"/>
    </xf>
    <xf numFmtId="0" fontId="5" fillId="3" borderId="3" xfId="0" applyFont="1" applyFill="1" applyBorder="1" applyAlignment="1" applyProtection="1">
      <alignment horizontal="left" vertical="top" wrapText="1"/>
    </xf>
    <xf numFmtId="0" fontId="5" fillId="4" borderId="3" xfId="0" applyFont="1" applyFill="1" applyBorder="1" applyAlignment="1" applyProtection="1">
      <alignment horizontal="left" vertical="top" wrapText="1"/>
    </xf>
    <xf numFmtId="0" fontId="5" fillId="5" borderId="3" xfId="0" applyFont="1" applyFill="1" applyBorder="1" applyAlignment="1" applyProtection="1">
      <alignment horizontal="left" vertical="top" wrapText="1"/>
    </xf>
    <xf numFmtId="0" fontId="16" fillId="10" borderId="3" xfId="0" applyFont="1" applyFill="1" applyBorder="1" applyAlignment="1" applyProtection="1">
      <alignment horizontal="center" vertical="top" wrapText="1"/>
    </xf>
    <xf numFmtId="0" fontId="17" fillId="10" borderId="3" xfId="0" applyFont="1" applyFill="1" applyBorder="1" applyAlignment="1" applyProtection="1">
      <alignment horizontal="center" vertical="top" wrapText="1"/>
    </xf>
    <xf numFmtId="0" fontId="17" fillId="11" borderId="3" xfId="0" applyFont="1" applyFill="1" applyBorder="1" applyAlignment="1" applyProtection="1">
      <alignment horizontal="center" vertical="top" wrapText="1"/>
    </xf>
    <xf numFmtId="0" fontId="16" fillId="10" borderId="3" xfId="0" applyFont="1" applyFill="1" applyBorder="1" applyAlignment="1" applyProtection="1">
      <alignment horizontal="right" vertical="top" wrapText="1"/>
    </xf>
    <xf numFmtId="0" fontId="9" fillId="2" borderId="3" xfId="0" applyFont="1" applyFill="1" applyBorder="1" applyAlignment="1" applyProtection="1">
      <alignment vertical="top" wrapText="1"/>
    </xf>
    <xf numFmtId="0" fontId="18" fillId="0" borderId="3" xfId="0" applyFont="1" applyBorder="1" applyAlignment="1" applyProtection="1">
      <alignment vertical="top" wrapText="1"/>
    </xf>
    <xf numFmtId="0" fontId="0" fillId="0" borderId="1" xfId="0" applyBorder="1" applyAlignment="1" applyProtection="1">
      <alignment vertical="top" wrapText="1"/>
      <protection locked="0"/>
    </xf>
    <xf numFmtId="9" fontId="0" fillId="0" borderId="1" xfId="1" applyFont="1" applyBorder="1" applyAlignment="1" applyProtection="1">
      <alignment vertical="top" wrapText="1"/>
      <protection locked="0"/>
    </xf>
    <xf numFmtId="9" fontId="0" fillId="0" borderId="0" xfId="1" applyFont="1"/>
    <xf numFmtId="49" fontId="14" fillId="5" borderId="1" xfId="0" applyNumberFormat="1" applyFont="1" applyFill="1" applyBorder="1" applyAlignment="1" applyProtection="1">
      <alignment vertical="center"/>
    </xf>
    <xf numFmtId="0" fontId="0" fillId="2" borderId="9" xfId="0" applyFont="1" applyFill="1" applyBorder="1" applyAlignment="1" applyProtection="1">
      <alignment horizontal="center" vertical="top" wrapText="1"/>
    </xf>
    <xf numFmtId="49" fontId="36" fillId="2" borderId="9" xfId="0" applyNumberFormat="1" applyFont="1" applyFill="1" applyBorder="1" applyAlignment="1" applyProtection="1">
      <alignment horizontal="center" vertical="top" wrapText="1"/>
    </xf>
    <xf numFmtId="49" fontId="36" fillId="2" borderId="10" xfId="0" applyNumberFormat="1" applyFont="1" applyFill="1" applyBorder="1" applyAlignment="1" applyProtection="1">
      <alignment horizontal="center" vertical="top" wrapText="1"/>
    </xf>
    <xf numFmtId="49" fontId="36" fillId="2" borderId="19" xfId="0" applyNumberFormat="1" applyFont="1" applyFill="1" applyBorder="1" applyAlignment="1" applyProtection="1">
      <alignment vertical="top" wrapText="1"/>
    </xf>
    <xf numFmtId="0" fontId="0" fillId="2" borderId="1" xfId="0" applyFill="1" applyBorder="1" applyAlignment="1" applyProtection="1"/>
    <xf numFmtId="0" fontId="0" fillId="0" borderId="38" xfId="0" applyFill="1" applyBorder="1" applyAlignment="1" applyProtection="1">
      <alignment vertical="top" wrapText="1"/>
      <protection locked="0"/>
    </xf>
    <xf numFmtId="0" fontId="9" fillId="10" borderId="40" xfId="0" applyFont="1" applyFill="1" applyBorder="1" applyAlignment="1" applyProtection="1">
      <alignment horizontal="center" textRotation="90" wrapText="1"/>
    </xf>
    <xf numFmtId="0" fontId="9" fillId="10" borderId="9" xfId="0" applyFont="1" applyFill="1" applyBorder="1" applyAlignment="1" applyProtection="1">
      <alignment textRotation="90" wrapText="1"/>
    </xf>
    <xf numFmtId="0" fontId="7" fillId="10" borderId="9" xfId="0" applyFont="1" applyFill="1" applyBorder="1" applyAlignment="1" applyProtection="1">
      <alignment horizontal="center" textRotation="90" wrapText="1"/>
    </xf>
    <xf numFmtId="0" fontId="7" fillId="10" borderId="10" xfId="0" applyFont="1" applyFill="1" applyBorder="1" applyAlignment="1" applyProtection="1">
      <alignment horizontal="center" textRotation="90" wrapText="1"/>
      <protection locked="0"/>
    </xf>
    <xf numFmtId="0" fontId="0" fillId="10" borderId="41" xfId="0" applyFill="1" applyBorder="1" applyAlignment="1" applyProtection="1">
      <alignment vertical="top"/>
    </xf>
    <xf numFmtId="0" fontId="24" fillId="10" borderId="41" xfId="0" applyFont="1" applyFill="1" applyBorder="1" applyAlignment="1" applyProtection="1">
      <alignment vertical="top" wrapText="1"/>
    </xf>
    <xf numFmtId="0" fontId="24" fillId="10" borderId="26" xfId="0" applyFont="1" applyFill="1" applyBorder="1" applyAlignment="1" applyProtection="1">
      <alignment vertical="top" wrapText="1"/>
    </xf>
    <xf numFmtId="0" fontId="24" fillId="10" borderId="1" xfId="0" applyFont="1" applyFill="1" applyBorder="1" applyAlignment="1" applyProtection="1">
      <alignment vertical="top"/>
    </xf>
    <xf numFmtId="0" fontId="0" fillId="10" borderId="1" xfId="0" applyFill="1" applyBorder="1" applyAlignment="1" applyProtection="1">
      <alignment vertical="top"/>
    </xf>
    <xf numFmtId="0" fontId="0" fillId="10" borderId="12" xfId="0" applyFill="1" applyBorder="1" applyAlignment="1" applyProtection="1">
      <alignment vertical="top"/>
      <protection locked="0"/>
    </xf>
    <xf numFmtId="0" fontId="0" fillId="9" borderId="1" xfId="0" applyFill="1" applyBorder="1" applyAlignment="1" applyProtection="1">
      <alignment vertical="top"/>
    </xf>
    <xf numFmtId="0" fontId="0" fillId="9" borderId="1" xfId="0" applyFill="1" applyBorder="1" applyAlignment="1" applyProtection="1">
      <alignment horizontal="center" vertical="top"/>
    </xf>
    <xf numFmtId="0" fontId="12" fillId="5" borderId="1" xfId="0" applyFont="1" applyFill="1" applyBorder="1" applyAlignment="1" applyProtection="1">
      <alignment horizontal="center" vertical="center" textRotation="90"/>
    </xf>
    <xf numFmtId="49" fontId="36" fillId="2" borderId="9" xfId="0" applyNumberFormat="1" applyFont="1" applyFill="1" applyBorder="1" applyAlignment="1" applyProtection="1">
      <alignment horizontal="center" textRotation="90" wrapText="1"/>
    </xf>
    <xf numFmtId="0" fontId="0" fillId="2" borderId="1" xfId="0" applyFill="1" applyBorder="1" applyAlignment="1" applyProtection="1">
      <alignment horizontal="center"/>
    </xf>
    <xf numFmtId="164" fontId="37" fillId="0" borderId="1" xfId="0" applyNumberFormat="1" applyFont="1" applyBorder="1" applyAlignment="1" applyProtection="1">
      <alignment horizontal="center"/>
      <protection locked="0"/>
    </xf>
    <xf numFmtId="164" fontId="37" fillId="0" borderId="14" xfId="0" applyNumberFormat="1" applyFont="1" applyBorder="1" applyAlignment="1" applyProtection="1">
      <alignment horizontal="center"/>
      <protection locked="0"/>
    </xf>
    <xf numFmtId="0" fontId="40" fillId="17" borderId="0" xfId="0" applyFont="1" applyFill="1" applyBorder="1" applyAlignment="1">
      <alignment vertical="top" wrapText="1"/>
    </xf>
    <xf numFmtId="0" fontId="39" fillId="17" borderId="1" xfId="0" applyFont="1" applyFill="1" applyBorder="1" applyAlignment="1">
      <alignment vertical="top"/>
    </xf>
    <xf numFmtId="0" fontId="39" fillId="17" borderId="1" xfId="0" applyFont="1" applyFill="1" applyBorder="1" applyAlignment="1">
      <alignment horizontal="right" vertical="top"/>
    </xf>
    <xf numFmtId="0" fontId="0" fillId="0" borderId="0" xfId="0" applyAlignment="1">
      <alignment vertical="top"/>
    </xf>
    <xf numFmtId="0" fontId="41" fillId="0" borderId="0" xfId="0" applyFont="1" applyAlignment="1">
      <alignment vertical="top" wrapText="1"/>
    </xf>
    <xf numFmtId="0" fontId="42" fillId="0" borderId="0" xfId="0" applyFont="1" applyAlignment="1">
      <alignment vertical="top" wrapText="1"/>
    </xf>
    <xf numFmtId="0" fontId="43" fillId="0" borderId="0" xfId="0" applyFont="1" applyAlignment="1" applyProtection="1">
      <alignment textRotation="90"/>
    </xf>
    <xf numFmtId="1" fontId="2" fillId="0" borderId="0" xfId="0" applyNumberFormat="1" applyFont="1" applyAlignment="1" applyProtection="1"/>
    <xf numFmtId="0" fontId="38" fillId="12" borderId="1" xfId="0" applyFont="1" applyFill="1" applyBorder="1" applyAlignment="1">
      <alignment horizontal="left" wrapText="1"/>
    </xf>
    <xf numFmtId="164" fontId="37" fillId="0" borderId="14" xfId="0" applyNumberFormat="1" applyFont="1" applyBorder="1" applyAlignment="1" applyProtection="1">
      <alignment horizontal="center"/>
      <protection locked="0"/>
    </xf>
    <xf numFmtId="164" fontId="37" fillId="0" borderId="1" xfId="0" applyNumberFormat="1" applyFont="1" applyBorder="1" applyAlignment="1" applyProtection="1">
      <alignment horizontal="center"/>
      <protection locked="0"/>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0" fontId="0" fillId="2" borderId="1" xfId="0" applyFill="1" applyBorder="1" applyAlignment="1" applyProtection="1">
      <alignment horizontal="center"/>
    </xf>
    <xf numFmtId="0" fontId="5" fillId="0" borderId="2" xfId="0" applyFont="1" applyFill="1" applyBorder="1" applyAlignment="1" applyProtection="1">
      <alignment horizontal="left" vertical="top" wrapText="1"/>
    </xf>
    <xf numFmtId="0" fontId="5" fillId="0" borderId="4" xfId="0" applyFont="1" applyFill="1" applyBorder="1" applyAlignment="1" applyProtection="1">
      <alignment horizontal="left" vertical="top" wrapText="1"/>
    </xf>
    <xf numFmtId="0" fontId="5" fillId="0" borderId="5" xfId="0" applyFont="1" applyFill="1" applyBorder="1" applyAlignment="1" applyProtection="1">
      <alignment horizontal="left" vertical="top" wrapText="1"/>
    </xf>
    <xf numFmtId="0" fontId="5" fillId="0" borderId="27" xfId="0" applyFont="1" applyFill="1" applyBorder="1" applyAlignment="1" applyProtection="1">
      <alignment horizontal="left" vertical="top" wrapText="1"/>
    </xf>
    <xf numFmtId="0" fontId="5" fillId="0" borderId="28" xfId="0" applyFont="1" applyFill="1" applyBorder="1" applyAlignment="1" applyProtection="1">
      <alignment horizontal="left" vertical="top" wrapText="1"/>
    </xf>
    <xf numFmtId="0" fontId="5" fillId="0" borderId="29" xfId="0" applyFont="1" applyFill="1" applyBorder="1" applyAlignment="1" applyProtection="1">
      <alignment horizontal="left" vertical="top" wrapText="1"/>
    </xf>
    <xf numFmtId="0" fontId="0" fillId="16" borderId="30" xfId="0" applyFill="1" applyBorder="1" applyAlignment="1">
      <alignment horizontal="center"/>
    </xf>
    <xf numFmtId="0" fontId="0" fillId="16" borderId="31" xfId="0" applyFill="1" applyBorder="1" applyAlignment="1">
      <alignment horizontal="center"/>
    </xf>
    <xf numFmtId="0" fontId="0" fillId="16" borderId="32" xfId="0" applyFill="1" applyBorder="1" applyAlignment="1">
      <alignment horizontal="center"/>
    </xf>
    <xf numFmtId="0" fontId="0" fillId="0" borderId="33"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36"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49" fontId="36" fillId="2" borderId="9" xfId="0" applyNumberFormat="1" applyFont="1" applyFill="1" applyBorder="1" applyAlignment="1" applyProtection="1">
      <alignment horizontal="center" textRotation="90" wrapText="1"/>
    </xf>
    <xf numFmtId="0" fontId="16" fillId="15" borderId="1" xfId="0" applyFont="1" applyFill="1" applyBorder="1" applyAlignment="1" applyProtection="1">
      <alignment horizontal="center" textRotation="90" wrapText="1"/>
    </xf>
    <xf numFmtId="0" fontId="16" fillId="15" borderId="1" xfId="0" applyFont="1" applyFill="1" applyBorder="1" applyAlignment="1" applyProtection="1">
      <alignment horizontal="center" vertical="top" wrapText="1"/>
    </xf>
    <xf numFmtId="0" fontId="0" fillId="0" borderId="1" xfId="0" applyBorder="1" applyAlignment="1" applyProtection="1">
      <alignment horizontal="center" vertical="center"/>
    </xf>
    <xf numFmtId="0" fontId="28" fillId="0"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top" wrapText="1"/>
    </xf>
    <xf numFmtId="0" fontId="29" fillId="0" borderId="1" xfId="0" applyFont="1" applyFill="1" applyBorder="1" applyAlignment="1" applyProtection="1">
      <alignment horizontal="center" vertical="top" wrapText="1"/>
      <protection locked="0"/>
    </xf>
    <xf numFmtId="165" fontId="24" fillId="0" borderId="1" xfId="0" applyNumberFormat="1" applyFont="1" applyBorder="1" applyAlignment="1" applyProtection="1">
      <alignment horizontal="center" vertical="center"/>
      <protection locked="0"/>
    </xf>
    <xf numFmtId="9" fontId="0" fillId="2" borderId="1" xfId="1" applyFont="1" applyFill="1" applyBorder="1" applyAlignment="1" applyProtection="1">
      <alignment horizontal="center" vertical="center"/>
    </xf>
    <xf numFmtId="0" fontId="9" fillId="2" borderId="1" xfId="0" applyFont="1" applyFill="1" applyBorder="1" applyAlignment="1" applyProtection="1">
      <alignment horizontal="center" vertical="top" wrapText="1"/>
    </xf>
    <xf numFmtId="0" fontId="0" fillId="2" borderId="2" xfId="0" applyFill="1" applyBorder="1" applyAlignment="1" applyProtection="1">
      <alignment horizontal="center" vertical="top"/>
    </xf>
    <xf numFmtId="0" fontId="0" fillId="2" borderId="4" xfId="0" applyFill="1" applyBorder="1" applyAlignment="1" applyProtection="1">
      <alignment horizontal="center" vertical="top"/>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28" fillId="0" borderId="1" xfId="0" applyFont="1" applyFill="1" applyBorder="1" applyAlignment="1" applyProtection="1">
      <alignment vertical="center" wrapText="1"/>
    </xf>
    <xf numFmtId="0" fontId="35" fillId="0" borderId="1" xfId="0" applyFont="1" applyFill="1" applyBorder="1" applyAlignment="1" applyProtection="1">
      <alignment horizontal="left" vertical="top" wrapText="1"/>
    </xf>
    <xf numFmtId="0" fontId="33" fillId="0" borderId="1" xfId="0" applyFont="1" applyFill="1" applyBorder="1" applyAlignment="1" applyProtection="1">
      <alignment vertical="center" wrapText="1"/>
    </xf>
    <xf numFmtId="0" fontId="28" fillId="0" borderId="1" xfId="0" applyFont="1" applyFill="1" applyBorder="1" applyAlignment="1" applyProtection="1">
      <alignment vertical="top" wrapText="1"/>
    </xf>
    <xf numFmtId="0" fontId="32" fillId="0" borderId="1" xfId="0" applyFont="1" applyFill="1" applyBorder="1" applyAlignment="1" applyProtection="1">
      <alignment vertical="center" wrapText="1"/>
    </xf>
    <xf numFmtId="0" fontId="0" fillId="2" borderId="2" xfId="0" applyFill="1" applyBorder="1" applyAlignment="1">
      <alignment horizontal="center" vertical="top"/>
    </xf>
    <xf numFmtId="0" fontId="0" fillId="2" borderId="4" xfId="0" applyFill="1" applyBorder="1" applyAlignment="1">
      <alignment horizontal="center" vertical="top"/>
    </xf>
    <xf numFmtId="0" fontId="0" fillId="2" borderId="4" xfId="0" applyFont="1" applyFill="1" applyBorder="1" applyAlignment="1">
      <alignment horizontal="center" vertical="center"/>
    </xf>
    <xf numFmtId="0" fontId="0" fillId="2" borderId="5" xfId="0" applyFont="1" applyFill="1" applyBorder="1" applyAlignment="1">
      <alignment horizontal="center" vertical="center"/>
    </xf>
    <xf numFmtId="9" fontId="0" fillId="2" borderId="1" xfId="1" applyFont="1" applyFill="1" applyBorder="1" applyAlignment="1">
      <alignment horizontal="center" vertical="center"/>
    </xf>
    <xf numFmtId="0" fontId="0" fillId="2" borderId="1" xfId="0" applyFill="1" applyBorder="1" applyAlignment="1" applyProtection="1">
      <alignment horizontal="center" vertical="top"/>
    </xf>
    <xf numFmtId="0" fontId="0" fillId="2" borderId="1" xfId="0" applyFont="1" applyFill="1" applyBorder="1" applyAlignment="1" applyProtection="1">
      <alignment horizontal="center" vertical="center"/>
    </xf>
    <xf numFmtId="0" fontId="29" fillId="0" borderId="1" xfId="0" applyFont="1" applyFill="1" applyBorder="1" applyAlignment="1" applyProtection="1">
      <alignment horizontal="left" vertical="top" wrapText="1"/>
    </xf>
    <xf numFmtId="0" fontId="0" fillId="0" borderId="7" xfId="0" applyBorder="1" applyAlignment="1" applyProtection="1">
      <alignment horizontal="center" vertical="center"/>
    </xf>
    <xf numFmtId="165" fontId="24" fillId="0" borderId="7" xfId="0" applyNumberFormat="1" applyFont="1" applyBorder="1" applyAlignment="1" applyProtection="1">
      <alignment horizontal="center" vertical="center"/>
      <protection locked="0"/>
    </xf>
    <xf numFmtId="0" fontId="28" fillId="0"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top" wrapText="1"/>
    </xf>
    <xf numFmtId="0" fontId="29" fillId="0" borderId="7" xfId="0" applyFont="1" applyFill="1" applyBorder="1" applyAlignment="1" applyProtection="1">
      <alignment horizontal="center" vertical="top" wrapText="1"/>
      <protection locked="0"/>
    </xf>
    <xf numFmtId="0" fontId="24" fillId="9" borderId="1" xfId="0" applyFont="1" applyFill="1" applyBorder="1" applyAlignment="1" applyProtection="1">
      <alignment horizontal="center" vertical="center"/>
    </xf>
    <xf numFmtId="0" fontId="24" fillId="9" borderId="14" xfId="0" applyFont="1" applyFill="1" applyBorder="1" applyAlignment="1" applyProtection="1">
      <alignment horizontal="center" vertical="center"/>
    </xf>
    <xf numFmtId="164" fontId="0" fillId="0" borderId="1" xfId="0" applyNumberFormat="1" applyFill="1" applyBorder="1" applyAlignment="1" applyProtection="1">
      <alignment horizontal="center"/>
      <protection locked="0"/>
    </xf>
    <xf numFmtId="164" fontId="0" fillId="0" borderId="14" xfId="0" applyNumberFormat="1" applyFill="1" applyBorder="1" applyAlignment="1" applyProtection="1">
      <alignment horizontal="center"/>
      <protection locked="0"/>
    </xf>
    <xf numFmtId="0" fontId="5" fillId="0" borderId="1" xfId="0" applyFont="1" applyFill="1" applyBorder="1" applyAlignment="1" applyProtection="1">
      <alignment horizontal="left" vertical="top" wrapText="1"/>
      <protection locked="0"/>
    </xf>
    <xf numFmtId="0" fontId="5" fillId="0" borderId="2" xfId="0" applyFont="1" applyFill="1" applyBorder="1" applyAlignment="1" applyProtection="1">
      <alignment horizontal="left" vertical="top" wrapText="1"/>
      <protection locked="0"/>
    </xf>
    <xf numFmtId="0" fontId="5" fillId="0" borderId="14" xfId="0" applyFont="1" applyFill="1" applyBorder="1" applyAlignment="1" applyProtection="1">
      <alignment horizontal="left" vertical="top" wrapText="1"/>
      <protection locked="0"/>
    </xf>
    <xf numFmtId="0" fontId="5" fillId="0" borderId="39" xfId="0" applyFont="1" applyFill="1" applyBorder="1" applyAlignment="1" applyProtection="1">
      <alignment horizontal="left" vertical="top" wrapText="1"/>
      <protection locked="0"/>
    </xf>
    <xf numFmtId="0" fontId="24" fillId="0" borderId="1" xfId="0" applyFont="1" applyFill="1" applyBorder="1" applyAlignment="1" applyProtection="1">
      <alignment horizontal="left" vertical="top" wrapText="1"/>
      <protection locked="0"/>
    </xf>
    <xf numFmtId="0" fontId="24" fillId="0" borderId="14" xfId="0" applyFont="1" applyFill="1" applyBorder="1" applyAlignment="1" applyProtection="1">
      <alignment horizontal="left" vertical="top" wrapText="1"/>
      <protection locked="0"/>
    </xf>
    <xf numFmtId="9" fontId="0" fillId="13" borderId="1" xfId="1" applyFont="1" applyFill="1" applyBorder="1" applyAlignment="1" applyProtection="1">
      <alignment horizontal="center" vertical="center"/>
    </xf>
    <xf numFmtId="9" fontId="0" fillId="14" borderId="1" xfId="1" applyFont="1" applyFill="1" applyBorder="1" applyAlignment="1" applyProtection="1">
      <alignment horizontal="center" vertical="center"/>
    </xf>
    <xf numFmtId="9" fontId="0" fillId="14" borderId="12" xfId="1" applyFont="1" applyFill="1" applyBorder="1" applyAlignment="1" applyProtection="1">
      <alignment horizontal="center" vertical="center"/>
    </xf>
    <xf numFmtId="0" fontId="9" fillId="2" borderId="26" xfId="0" applyFont="1" applyFill="1" applyBorder="1" applyAlignment="1" applyProtection="1">
      <alignment horizontal="center" vertical="top" wrapText="1"/>
    </xf>
    <xf numFmtId="0" fontId="9" fillId="2" borderId="14" xfId="0" applyFont="1" applyFill="1" applyBorder="1" applyAlignment="1" applyProtection="1">
      <alignment horizontal="center" vertical="top" wrapText="1"/>
    </xf>
    <xf numFmtId="0" fontId="0" fillId="2" borderId="14" xfId="0" applyFill="1" applyBorder="1" applyAlignment="1" applyProtection="1">
      <alignment horizontal="center" vertical="top"/>
    </xf>
    <xf numFmtId="0" fontId="0" fillId="2" borderId="14" xfId="0" applyFont="1" applyFill="1" applyBorder="1" applyAlignment="1" applyProtection="1">
      <alignment horizontal="center" vertical="center"/>
    </xf>
    <xf numFmtId="9" fontId="0" fillId="7" borderId="14" xfId="1" applyFont="1" applyFill="1" applyBorder="1" applyAlignment="1" applyProtection="1">
      <alignment horizontal="center" vertical="center"/>
    </xf>
    <xf numFmtId="9" fontId="0" fillId="2" borderId="14" xfId="1" applyFont="1" applyFill="1" applyBorder="1" applyAlignment="1" applyProtection="1">
      <alignment horizontal="center" vertical="center"/>
    </xf>
    <xf numFmtId="9" fontId="0" fillId="13" borderId="14" xfId="1" applyFont="1" applyFill="1" applyBorder="1" applyAlignment="1" applyProtection="1">
      <alignment horizontal="center" vertical="center"/>
    </xf>
    <xf numFmtId="9" fontId="0" fillId="14" borderId="14" xfId="1" applyFont="1" applyFill="1" applyBorder="1" applyAlignment="1" applyProtection="1">
      <alignment horizontal="center" vertical="center"/>
    </xf>
    <xf numFmtId="9" fontId="0" fillId="14" borderId="15" xfId="1"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0" fontId="8" fillId="2" borderId="17" xfId="0"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2" borderId="23"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8" fillId="2" borderId="25" xfId="0" applyFont="1" applyFill="1" applyBorder="1" applyAlignment="1" applyProtection="1">
      <alignment horizontal="center" vertical="center"/>
    </xf>
    <xf numFmtId="0" fontId="0" fillId="2" borderId="19" xfId="0" applyFill="1" applyBorder="1" applyAlignment="1" applyProtection="1">
      <alignment horizontal="center" vertical="top"/>
    </xf>
    <xf numFmtId="0" fontId="0" fillId="2" borderId="20" xfId="0" applyFill="1" applyBorder="1" applyAlignment="1" applyProtection="1">
      <alignment horizontal="center" vertical="top"/>
    </xf>
    <xf numFmtId="0" fontId="0" fillId="2" borderId="21" xfId="0" applyFill="1" applyBorder="1" applyAlignment="1" applyProtection="1">
      <alignment horizontal="center" vertical="top"/>
    </xf>
    <xf numFmtId="16" fontId="24" fillId="7" borderId="19" xfId="0" applyNumberFormat="1" applyFont="1" applyFill="1" applyBorder="1" applyAlignment="1" applyProtection="1">
      <alignment horizontal="center" vertical="top" wrapText="1"/>
    </xf>
    <xf numFmtId="0" fontId="24" fillId="7" borderId="21" xfId="0" applyFont="1" applyFill="1" applyBorder="1" applyAlignment="1" applyProtection="1">
      <alignment horizontal="center" vertical="top" wrapText="1"/>
    </xf>
    <xf numFmtId="16" fontId="24" fillId="2" borderId="19" xfId="0" applyNumberFormat="1" applyFont="1" applyFill="1" applyBorder="1" applyAlignment="1" applyProtection="1">
      <alignment horizontal="center" vertical="top" wrapText="1"/>
    </xf>
    <xf numFmtId="0" fontId="24" fillId="2" borderId="21" xfId="0" applyFont="1" applyFill="1" applyBorder="1" applyAlignment="1" applyProtection="1">
      <alignment horizontal="center" vertical="top" wrapText="1"/>
    </xf>
    <xf numFmtId="16" fontId="24" fillId="13" borderId="19" xfId="0" applyNumberFormat="1" applyFont="1" applyFill="1" applyBorder="1" applyAlignment="1" applyProtection="1">
      <alignment horizontal="center" vertical="top" wrapText="1"/>
    </xf>
    <xf numFmtId="0" fontId="24" fillId="13" borderId="21" xfId="0" applyFont="1" applyFill="1" applyBorder="1" applyAlignment="1" applyProtection="1">
      <alignment horizontal="center" vertical="top" wrapText="1"/>
    </xf>
    <xf numFmtId="0" fontId="24" fillId="14" borderId="19" xfId="0" applyFont="1" applyFill="1" applyBorder="1" applyAlignment="1" applyProtection="1">
      <alignment horizontal="center" vertical="top" wrapText="1"/>
    </xf>
    <xf numFmtId="0" fontId="24" fillId="14" borderId="22" xfId="0" applyFont="1" applyFill="1" applyBorder="1" applyAlignment="1" applyProtection="1">
      <alignment horizontal="center" vertical="top" wrapText="1"/>
    </xf>
    <xf numFmtId="0" fontId="0" fillId="2" borderId="2" xfId="0" applyFill="1" applyBorder="1" applyAlignment="1" applyProtection="1">
      <alignment horizontal="center" vertical="center"/>
    </xf>
    <xf numFmtId="0" fontId="0" fillId="2" borderId="4" xfId="0" applyFill="1" applyBorder="1" applyAlignment="1" applyProtection="1">
      <alignment horizontal="center" vertical="center"/>
    </xf>
    <xf numFmtId="9" fontId="0" fillId="7" borderId="1" xfId="1" applyFont="1" applyFill="1" applyBorder="1" applyAlignment="1" applyProtection="1">
      <alignment horizontal="center" vertical="center"/>
    </xf>
    <xf numFmtId="0" fontId="12" fillId="9" borderId="8" xfId="0" applyFont="1" applyFill="1" applyBorder="1" applyAlignment="1">
      <alignment horizontal="center" vertical="center" textRotation="90"/>
    </xf>
    <xf numFmtId="0" fontId="12" fillId="9" borderId="11" xfId="0" applyFont="1" applyFill="1" applyBorder="1" applyAlignment="1">
      <alignment horizontal="center" vertical="center" textRotation="90"/>
    </xf>
    <xf numFmtId="0" fontId="12" fillId="9" borderId="13" xfId="0" applyFont="1" applyFill="1" applyBorder="1" applyAlignment="1">
      <alignment horizontal="center" vertical="center" textRotation="90"/>
    </xf>
    <xf numFmtId="0" fontId="26" fillId="9" borderId="9" xfId="0" applyFont="1" applyFill="1" applyBorder="1" applyAlignment="1" applyProtection="1">
      <alignment horizontal="center" vertical="center" wrapText="1"/>
    </xf>
    <xf numFmtId="0" fontId="26" fillId="9" borderId="19" xfId="0" applyFont="1" applyFill="1" applyBorder="1" applyAlignment="1" applyProtection="1">
      <alignment horizontal="center" vertical="center" wrapText="1"/>
    </xf>
    <xf numFmtId="0" fontId="9" fillId="10" borderId="9" xfId="0" applyFont="1" applyFill="1" applyBorder="1" applyAlignment="1" applyProtection="1">
      <alignment horizontal="center" vertical="center" wrapText="1"/>
    </xf>
    <xf numFmtId="0" fontId="27" fillId="9" borderId="1" xfId="0" applyFont="1" applyFill="1" applyBorder="1" applyAlignment="1" applyProtection="1">
      <alignment horizontal="left" vertical="top" wrapText="1"/>
    </xf>
    <xf numFmtId="0" fontId="27" fillId="9" borderId="2" xfId="0" applyFont="1" applyFill="1" applyBorder="1" applyAlignment="1" applyProtection="1">
      <alignment horizontal="left" vertical="top" wrapText="1"/>
    </xf>
    <xf numFmtId="0" fontId="0" fillId="10" borderId="1" xfId="0" applyFill="1" applyBorder="1" applyAlignment="1" applyProtection="1">
      <alignment horizontal="center" vertical="top"/>
    </xf>
    <xf numFmtId="0" fontId="24" fillId="0" borderId="2" xfId="0" applyFont="1" applyBorder="1" applyAlignment="1" applyProtection="1">
      <protection locked="0"/>
    </xf>
    <xf numFmtId="0" fontId="24" fillId="0" borderId="4" xfId="0" applyFont="1" applyBorder="1" applyAlignment="1" applyProtection="1">
      <protection locked="0"/>
    </xf>
    <xf numFmtId="0" fontId="24" fillId="0" borderId="5" xfId="0" applyFont="1" applyBorder="1" applyAlignment="1" applyProtection="1">
      <protection locked="0"/>
    </xf>
    <xf numFmtId="0" fontId="12" fillId="3" borderId="1" xfId="0" applyFont="1" applyFill="1" applyBorder="1" applyAlignment="1" applyProtection="1">
      <alignment horizontal="center" vertical="center" textRotation="90"/>
    </xf>
    <xf numFmtId="0" fontId="24" fillId="7" borderId="1" xfId="0" applyFont="1" applyFill="1" applyBorder="1" applyAlignment="1" applyProtection="1">
      <alignment horizontal="center" vertical="center" textRotation="90" wrapText="1"/>
    </xf>
    <xf numFmtId="0" fontId="24" fillId="12" borderId="1" xfId="0" applyFont="1" applyFill="1" applyBorder="1" applyAlignment="1" applyProtection="1">
      <alignment horizontal="center" vertical="center" textRotation="90" wrapText="1"/>
    </xf>
    <xf numFmtId="0" fontId="7" fillId="0" borderId="2" xfId="0" applyFont="1" applyBorder="1" applyAlignment="1" applyProtection="1">
      <alignment horizontal="center" wrapText="1"/>
    </xf>
    <xf numFmtId="0" fontId="7" fillId="0" borderId="4" xfId="0" applyFont="1" applyBorder="1" applyAlignment="1" applyProtection="1">
      <alignment horizontal="center" wrapText="1"/>
    </xf>
    <xf numFmtId="0" fontId="7" fillId="0" borderId="5" xfId="0" applyFont="1" applyBorder="1" applyAlignment="1" applyProtection="1">
      <alignment horizontal="center" wrapText="1"/>
    </xf>
    <xf numFmtId="0" fontId="14" fillId="0" borderId="2"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2" fillId="5" borderId="6" xfId="0" applyFont="1" applyFill="1" applyBorder="1" applyAlignment="1" applyProtection="1">
      <alignment horizontal="center" vertical="center" textRotation="90"/>
    </xf>
    <xf numFmtId="0" fontId="22" fillId="5" borderId="7" xfId="0" applyFont="1" applyFill="1" applyBorder="1" applyAlignment="1" applyProtection="1">
      <alignment horizontal="center" vertical="center" textRotation="90"/>
    </xf>
    <xf numFmtId="0" fontId="12" fillId="5" borderId="1" xfId="0" applyFont="1" applyFill="1" applyBorder="1" applyAlignment="1" applyProtection="1">
      <alignment horizontal="center" vertical="center" textRotation="90"/>
    </xf>
    <xf numFmtId="0" fontId="24" fillId="10" borderId="1" xfId="0" applyFont="1" applyFill="1" applyBorder="1" applyAlignment="1" applyProtection="1">
      <alignment horizontal="center" vertical="center" textRotation="90"/>
    </xf>
    <xf numFmtId="0" fontId="24" fillId="2" borderId="1" xfId="0" applyFont="1" applyFill="1" applyBorder="1" applyAlignment="1" applyProtection="1">
      <alignment horizontal="center" vertical="center" textRotation="90"/>
    </xf>
    <xf numFmtId="0" fontId="12" fillId="4" borderId="1" xfId="0" applyFont="1" applyFill="1" applyBorder="1" applyAlignment="1" applyProtection="1">
      <alignment horizontal="center" vertical="center" textRotation="90"/>
    </xf>
    <xf numFmtId="0" fontId="3" fillId="2" borderId="1" xfId="0" applyFont="1" applyFill="1" applyBorder="1" applyAlignment="1" applyProtection="1">
      <alignment horizontal="left"/>
    </xf>
    <xf numFmtId="0" fontId="4" fillId="0" borderId="1" xfId="0" applyFont="1" applyBorder="1" applyAlignment="1" applyProtection="1">
      <alignment horizontal="left"/>
      <protection locked="0"/>
    </xf>
    <xf numFmtId="0" fontId="7" fillId="0" borderId="2" xfId="0" applyFont="1" applyBorder="1" applyAlignment="1" applyProtection="1">
      <alignment horizontal="center" vertical="top" wrapText="1"/>
    </xf>
    <xf numFmtId="0" fontId="7" fillId="0" borderId="4"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27" xfId="0" applyFont="1" applyBorder="1" applyAlignment="1" applyProtection="1">
      <alignment horizontal="center" vertical="top" wrapText="1"/>
    </xf>
    <xf numFmtId="0" fontId="7" fillId="0" borderId="28" xfId="0" applyFont="1" applyBorder="1" applyAlignment="1" applyProtection="1">
      <alignment horizontal="center" vertical="top" wrapText="1"/>
    </xf>
    <xf numFmtId="0" fontId="7" fillId="0" borderId="29" xfId="0" applyFont="1" applyBorder="1" applyAlignment="1" applyProtection="1">
      <alignment horizontal="center" vertical="top" wrapText="1"/>
    </xf>
    <xf numFmtId="0" fontId="7" fillId="0" borderId="1" xfId="0" applyFont="1" applyBorder="1" applyAlignment="1" applyProtection="1">
      <alignment horizontal="center" vertical="top" wrapText="1"/>
    </xf>
  </cellXfs>
  <cellStyles count="2">
    <cellStyle name="Normal" xfId="0" builtinId="0"/>
    <cellStyle name="Percent" xfId="1" builtinId="5"/>
  </cellStyles>
  <dxfs count="526">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ont>
        <color auto="1"/>
      </font>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
      <font>
        <color auto="1"/>
      </font>
    </dxf>
    <dxf>
      <fill>
        <patternFill>
          <bgColor theme="9"/>
        </patternFill>
      </fill>
    </dxf>
    <dxf>
      <fill>
        <patternFill>
          <bgColor theme="7" tint="0.39994506668294322"/>
        </patternFill>
      </fill>
    </dxf>
    <dxf>
      <font>
        <color theme="0"/>
      </font>
      <fill>
        <patternFill>
          <bgColor rgb="FFFF0000"/>
        </patternFill>
      </fill>
    </dxf>
    <dxf>
      <font>
        <color theme="0"/>
      </font>
    </dxf>
  </dxfs>
  <tableStyles count="0" defaultTableStyle="TableStyleMedium2" defaultPivotStyle="PivotStyleLight16"/>
  <colors>
    <mruColors>
      <color rgb="FFD8B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10.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100.xml.rels><?xml version="1.0" encoding="UTF-8" standalone="yes"?>
<Relationships xmlns="http://schemas.openxmlformats.org/package/2006/relationships"><Relationship Id="rId1" Type="http://schemas.microsoft.com/office/2011/relationships/chartStyle" Target="style100.xml"/><Relationship Id="rId2" Type="http://schemas.microsoft.com/office/2011/relationships/chartColorStyle" Target="colors100.xml"/></Relationships>
</file>

<file path=xl/charts/_rels/chart101.xml.rels><?xml version="1.0" encoding="UTF-8" standalone="yes"?>
<Relationships xmlns="http://schemas.openxmlformats.org/package/2006/relationships"><Relationship Id="rId1" Type="http://schemas.microsoft.com/office/2011/relationships/chartStyle" Target="style101.xml"/><Relationship Id="rId2" Type="http://schemas.microsoft.com/office/2011/relationships/chartColorStyle" Target="colors101.xml"/></Relationships>
</file>

<file path=xl/charts/_rels/chart102.xml.rels><?xml version="1.0" encoding="UTF-8" standalone="yes"?>
<Relationships xmlns="http://schemas.openxmlformats.org/package/2006/relationships"><Relationship Id="rId1" Type="http://schemas.microsoft.com/office/2011/relationships/chartStyle" Target="style102.xml"/><Relationship Id="rId2" Type="http://schemas.microsoft.com/office/2011/relationships/chartColorStyle" Target="colors102.xml"/></Relationships>
</file>

<file path=xl/charts/_rels/chart103.xml.rels><?xml version="1.0" encoding="UTF-8" standalone="yes"?>
<Relationships xmlns="http://schemas.openxmlformats.org/package/2006/relationships"><Relationship Id="rId1" Type="http://schemas.microsoft.com/office/2011/relationships/chartStyle" Target="style103.xml"/><Relationship Id="rId2" Type="http://schemas.microsoft.com/office/2011/relationships/chartColorStyle" Target="colors103.xml"/></Relationships>
</file>

<file path=xl/charts/_rels/chart104.xml.rels><?xml version="1.0" encoding="UTF-8" standalone="yes"?>
<Relationships xmlns="http://schemas.openxmlformats.org/package/2006/relationships"><Relationship Id="rId1" Type="http://schemas.microsoft.com/office/2011/relationships/chartStyle" Target="style104.xml"/><Relationship Id="rId2" Type="http://schemas.microsoft.com/office/2011/relationships/chartColorStyle" Target="colors104.xml"/></Relationships>
</file>

<file path=xl/charts/_rels/chart105.xml.rels><?xml version="1.0" encoding="UTF-8" standalone="yes"?>
<Relationships xmlns="http://schemas.openxmlformats.org/package/2006/relationships"><Relationship Id="rId1" Type="http://schemas.microsoft.com/office/2011/relationships/chartStyle" Target="style105.xml"/><Relationship Id="rId2" Type="http://schemas.microsoft.com/office/2011/relationships/chartColorStyle" Target="colors105.xml"/></Relationships>
</file>

<file path=xl/charts/_rels/chart106.xml.rels><?xml version="1.0" encoding="UTF-8" standalone="yes"?>
<Relationships xmlns="http://schemas.openxmlformats.org/package/2006/relationships"><Relationship Id="rId1" Type="http://schemas.microsoft.com/office/2011/relationships/chartStyle" Target="style106.xml"/><Relationship Id="rId2" Type="http://schemas.microsoft.com/office/2011/relationships/chartColorStyle" Target="colors106.xml"/></Relationships>
</file>

<file path=xl/charts/_rels/chart107.xml.rels><?xml version="1.0" encoding="UTF-8" standalone="yes"?>
<Relationships xmlns="http://schemas.openxmlformats.org/package/2006/relationships"><Relationship Id="rId1" Type="http://schemas.microsoft.com/office/2011/relationships/chartStyle" Target="style107.xml"/><Relationship Id="rId2" Type="http://schemas.microsoft.com/office/2011/relationships/chartColorStyle" Target="colors107.xml"/></Relationships>
</file>

<file path=xl/charts/_rels/chart108.xml.rels><?xml version="1.0" encoding="UTF-8" standalone="yes"?>
<Relationships xmlns="http://schemas.openxmlformats.org/package/2006/relationships"><Relationship Id="rId1" Type="http://schemas.microsoft.com/office/2011/relationships/chartStyle" Target="style108.xml"/><Relationship Id="rId2" Type="http://schemas.microsoft.com/office/2011/relationships/chartColorStyle" Target="colors108.xml"/></Relationships>
</file>

<file path=xl/charts/_rels/chart109.xml.rels><?xml version="1.0" encoding="UTF-8" standalone="yes"?>
<Relationships xmlns="http://schemas.openxmlformats.org/package/2006/relationships"><Relationship Id="rId1" Type="http://schemas.microsoft.com/office/2011/relationships/chartStyle" Target="style109.xml"/><Relationship Id="rId2" Type="http://schemas.microsoft.com/office/2011/relationships/chartColorStyle" Target="colors109.xml"/></Relationships>
</file>

<file path=xl/charts/_rels/chart11.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s>
</file>

<file path=xl/charts/_rels/chart110.xml.rels><?xml version="1.0" encoding="UTF-8" standalone="yes"?>
<Relationships xmlns="http://schemas.openxmlformats.org/package/2006/relationships"><Relationship Id="rId1" Type="http://schemas.microsoft.com/office/2011/relationships/chartStyle" Target="style110.xml"/><Relationship Id="rId2" Type="http://schemas.microsoft.com/office/2011/relationships/chartColorStyle" Target="colors110.xml"/></Relationships>
</file>

<file path=xl/charts/_rels/chart111.xml.rels><?xml version="1.0" encoding="UTF-8" standalone="yes"?>
<Relationships xmlns="http://schemas.openxmlformats.org/package/2006/relationships"><Relationship Id="rId1" Type="http://schemas.microsoft.com/office/2011/relationships/chartStyle" Target="style111.xml"/><Relationship Id="rId2" Type="http://schemas.microsoft.com/office/2011/relationships/chartColorStyle" Target="colors111.xml"/></Relationships>
</file>

<file path=xl/charts/_rels/chart112.xml.rels><?xml version="1.0" encoding="UTF-8" standalone="yes"?>
<Relationships xmlns="http://schemas.openxmlformats.org/package/2006/relationships"><Relationship Id="rId1" Type="http://schemas.microsoft.com/office/2011/relationships/chartStyle" Target="style112.xml"/><Relationship Id="rId2" Type="http://schemas.microsoft.com/office/2011/relationships/chartColorStyle" Target="colors112.xml"/></Relationships>
</file>

<file path=xl/charts/_rels/chart113.xml.rels><?xml version="1.0" encoding="UTF-8" standalone="yes"?>
<Relationships xmlns="http://schemas.openxmlformats.org/package/2006/relationships"><Relationship Id="rId1" Type="http://schemas.microsoft.com/office/2011/relationships/chartStyle" Target="style113.xml"/><Relationship Id="rId2" Type="http://schemas.microsoft.com/office/2011/relationships/chartColorStyle" Target="colors113.xml"/></Relationships>
</file>

<file path=xl/charts/_rels/chart114.xml.rels><?xml version="1.0" encoding="UTF-8" standalone="yes"?>
<Relationships xmlns="http://schemas.openxmlformats.org/package/2006/relationships"><Relationship Id="rId1" Type="http://schemas.microsoft.com/office/2011/relationships/chartStyle" Target="style114.xml"/><Relationship Id="rId2" Type="http://schemas.microsoft.com/office/2011/relationships/chartColorStyle" Target="colors114.xml"/></Relationships>
</file>

<file path=xl/charts/_rels/chart115.xml.rels><?xml version="1.0" encoding="UTF-8" standalone="yes"?>
<Relationships xmlns="http://schemas.openxmlformats.org/package/2006/relationships"><Relationship Id="rId1" Type="http://schemas.microsoft.com/office/2011/relationships/chartStyle" Target="style115.xml"/><Relationship Id="rId2" Type="http://schemas.microsoft.com/office/2011/relationships/chartColorStyle" Target="colors115.xml"/></Relationships>
</file>

<file path=xl/charts/_rels/chart116.xml.rels><?xml version="1.0" encoding="UTF-8" standalone="yes"?>
<Relationships xmlns="http://schemas.openxmlformats.org/package/2006/relationships"><Relationship Id="rId1" Type="http://schemas.microsoft.com/office/2011/relationships/chartStyle" Target="style116.xml"/><Relationship Id="rId2" Type="http://schemas.microsoft.com/office/2011/relationships/chartColorStyle" Target="colors116.xml"/></Relationships>
</file>

<file path=xl/charts/_rels/chart117.xml.rels><?xml version="1.0" encoding="UTF-8" standalone="yes"?>
<Relationships xmlns="http://schemas.openxmlformats.org/package/2006/relationships"><Relationship Id="rId1" Type="http://schemas.microsoft.com/office/2011/relationships/chartStyle" Target="style117.xml"/><Relationship Id="rId2" Type="http://schemas.microsoft.com/office/2011/relationships/chartColorStyle" Target="colors117.xml"/></Relationships>
</file>

<file path=xl/charts/_rels/chart118.xml.rels><?xml version="1.0" encoding="UTF-8" standalone="yes"?>
<Relationships xmlns="http://schemas.openxmlformats.org/package/2006/relationships"><Relationship Id="rId1" Type="http://schemas.microsoft.com/office/2011/relationships/chartStyle" Target="style118.xml"/><Relationship Id="rId2" Type="http://schemas.microsoft.com/office/2011/relationships/chartColorStyle" Target="colors118.xml"/></Relationships>
</file>

<file path=xl/charts/_rels/chart119.xml.rels><?xml version="1.0" encoding="UTF-8" standalone="yes"?>
<Relationships xmlns="http://schemas.openxmlformats.org/package/2006/relationships"><Relationship Id="rId1" Type="http://schemas.microsoft.com/office/2011/relationships/chartStyle" Target="style119.xml"/><Relationship Id="rId2" Type="http://schemas.microsoft.com/office/2011/relationships/chartColorStyle" Target="colors119.xml"/></Relationships>
</file>

<file path=xl/charts/_rels/chart12.xml.rels><?xml version="1.0" encoding="UTF-8" standalone="yes"?>
<Relationships xmlns="http://schemas.openxmlformats.org/package/2006/relationships"><Relationship Id="rId1" Type="http://schemas.microsoft.com/office/2011/relationships/chartStyle" Target="style12.xml"/><Relationship Id="rId2" Type="http://schemas.microsoft.com/office/2011/relationships/chartColorStyle" Target="colors12.xml"/></Relationships>
</file>

<file path=xl/charts/_rels/chart120.xml.rels><?xml version="1.0" encoding="UTF-8" standalone="yes"?>
<Relationships xmlns="http://schemas.openxmlformats.org/package/2006/relationships"><Relationship Id="rId1" Type="http://schemas.microsoft.com/office/2011/relationships/chartStyle" Target="style120.xml"/><Relationship Id="rId2" Type="http://schemas.microsoft.com/office/2011/relationships/chartColorStyle" Target="colors120.xml"/></Relationships>
</file>

<file path=xl/charts/_rels/chart121.xml.rels><?xml version="1.0" encoding="UTF-8" standalone="yes"?>
<Relationships xmlns="http://schemas.openxmlformats.org/package/2006/relationships"><Relationship Id="rId1" Type="http://schemas.microsoft.com/office/2011/relationships/chartStyle" Target="style121.xml"/><Relationship Id="rId2" Type="http://schemas.microsoft.com/office/2011/relationships/chartColorStyle" Target="colors121.xml"/></Relationships>
</file>

<file path=xl/charts/_rels/chart122.xml.rels><?xml version="1.0" encoding="UTF-8" standalone="yes"?>
<Relationships xmlns="http://schemas.openxmlformats.org/package/2006/relationships"><Relationship Id="rId1" Type="http://schemas.microsoft.com/office/2011/relationships/chartStyle" Target="style122.xml"/><Relationship Id="rId2" Type="http://schemas.microsoft.com/office/2011/relationships/chartColorStyle" Target="colors122.xml"/></Relationships>
</file>

<file path=xl/charts/_rels/chart123.xml.rels><?xml version="1.0" encoding="UTF-8" standalone="yes"?>
<Relationships xmlns="http://schemas.openxmlformats.org/package/2006/relationships"><Relationship Id="rId1" Type="http://schemas.microsoft.com/office/2011/relationships/chartStyle" Target="style123.xml"/><Relationship Id="rId2" Type="http://schemas.microsoft.com/office/2011/relationships/chartColorStyle" Target="colors123.xml"/></Relationships>
</file>

<file path=xl/charts/_rels/chart124.xml.rels><?xml version="1.0" encoding="UTF-8" standalone="yes"?>
<Relationships xmlns="http://schemas.openxmlformats.org/package/2006/relationships"><Relationship Id="rId1" Type="http://schemas.microsoft.com/office/2011/relationships/chartStyle" Target="style124.xml"/><Relationship Id="rId2" Type="http://schemas.microsoft.com/office/2011/relationships/chartColorStyle" Target="colors124.xml"/></Relationships>
</file>

<file path=xl/charts/_rels/chart125.xml.rels><?xml version="1.0" encoding="UTF-8" standalone="yes"?>
<Relationships xmlns="http://schemas.openxmlformats.org/package/2006/relationships"><Relationship Id="rId1" Type="http://schemas.microsoft.com/office/2011/relationships/chartStyle" Target="style125.xml"/><Relationship Id="rId2" Type="http://schemas.microsoft.com/office/2011/relationships/chartColorStyle" Target="colors125.xml"/></Relationships>
</file>

<file path=xl/charts/_rels/chart126.xml.rels><?xml version="1.0" encoding="UTF-8" standalone="yes"?>
<Relationships xmlns="http://schemas.openxmlformats.org/package/2006/relationships"><Relationship Id="rId1" Type="http://schemas.microsoft.com/office/2011/relationships/chartStyle" Target="style126.xml"/><Relationship Id="rId2" Type="http://schemas.microsoft.com/office/2011/relationships/chartColorStyle" Target="colors126.xml"/></Relationships>
</file>

<file path=xl/charts/_rels/chart127.xml.rels><?xml version="1.0" encoding="UTF-8" standalone="yes"?>
<Relationships xmlns="http://schemas.openxmlformats.org/package/2006/relationships"><Relationship Id="rId1" Type="http://schemas.microsoft.com/office/2011/relationships/chartStyle" Target="style127.xml"/><Relationship Id="rId2" Type="http://schemas.microsoft.com/office/2011/relationships/chartColorStyle" Target="colors127.xml"/></Relationships>
</file>

<file path=xl/charts/_rels/chart128.xml.rels><?xml version="1.0" encoding="UTF-8" standalone="yes"?>
<Relationships xmlns="http://schemas.openxmlformats.org/package/2006/relationships"><Relationship Id="rId1" Type="http://schemas.microsoft.com/office/2011/relationships/chartStyle" Target="style128.xml"/><Relationship Id="rId2" Type="http://schemas.microsoft.com/office/2011/relationships/chartColorStyle" Target="colors128.xml"/></Relationships>
</file>

<file path=xl/charts/_rels/chart129.xml.rels><?xml version="1.0" encoding="UTF-8" standalone="yes"?>
<Relationships xmlns="http://schemas.openxmlformats.org/package/2006/relationships"><Relationship Id="rId1" Type="http://schemas.microsoft.com/office/2011/relationships/chartStyle" Target="style129.xml"/><Relationship Id="rId2" Type="http://schemas.microsoft.com/office/2011/relationships/chartColorStyle" Target="colors129.xml"/></Relationships>
</file>

<file path=xl/charts/_rels/chart13.xml.rels><?xml version="1.0" encoding="UTF-8" standalone="yes"?>
<Relationships xmlns="http://schemas.openxmlformats.org/package/2006/relationships"><Relationship Id="rId1" Type="http://schemas.microsoft.com/office/2011/relationships/chartStyle" Target="style13.xml"/><Relationship Id="rId2" Type="http://schemas.microsoft.com/office/2011/relationships/chartColorStyle" Target="colors13.xml"/></Relationships>
</file>

<file path=xl/charts/_rels/chart130.xml.rels><?xml version="1.0" encoding="UTF-8" standalone="yes"?>
<Relationships xmlns="http://schemas.openxmlformats.org/package/2006/relationships"><Relationship Id="rId1" Type="http://schemas.microsoft.com/office/2011/relationships/chartStyle" Target="style130.xml"/><Relationship Id="rId2" Type="http://schemas.microsoft.com/office/2011/relationships/chartColorStyle" Target="colors130.xml"/></Relationships>
</file>

<file path=xl/charts/_rels/chart131.xml.rels><?xml version="1.0" encoding="UTF-8" standalone="yes"?>
<Relationships xmlns="http://schemas.openxmlformats.org/package/2006/relationships"><Relationship Id="rId1" Type="http://schemas.microsoft.com/office/2011/relationships/chartStyle" Target="style131.xml"/><Relationship Id="rId2" Type="http://schemas.microsoft.com/office/2011/relationships/chartColorStyle" Target="colors131.xml"/></Relationships>
</file>

<file path=xl/charts/_rels/chart132.xml.rels><?xml version="1.0" encoding="UTF-8" standalone="yes"?>
<Relationships xmlns="http://schemas.openxmlformats.org/package/2006/relationships"><Relationship Id="rId1" Type="http://schemas.microsoft.com/office/2011/relationships/chartStyle" Target="style132.xml"/><Relationship Id="rId2" Type="http://schemas.microsoft.com/office/2011/relationships/chartColorStyle" Target="colors132.xml"/></Relationships>
</file>

<file path=xl/charts/_rels/chart133.xml.rels><?xml version="1.0" encoding="UTF-8" standalone="yes"?>
<Relationships xmlns="http://schemas.openxmlformats.org/package/2006/relationships"><Relationship Id="rId1" Type="http://schemas.microsoft.com/office/2011/relationships/chartStyle" Target="style133.xml"/><Relationship Id="rId2" Type="http://schemas.microsoft.com/office/2011/relationships/chartColorStyle" Target="colors133.xml"/></Relationships>
</file>

<file path=xl/charts/_rels/chart134.xml.rels><?xml version="1.0" encoding="UTF-8" standalone="yes"?>
<Relationships xmlns="http://schemas.openxmlformats.org/package/2006/relationships"><Relationship Id="rId1" Type="http://schemas.microsoft.com/office/2011/relationships/chartStyle" Target="style134.xml"/><Relationship Id="rId2" Type="http://schemas.microsoft.com/office/2011/relationships/chartColorStyle" Target="colors134.xml"/></Relationships>
</file>

<file path=xl/charts/_rels/chart135.xml.rels><?xml version="1.0" encoding="UTF-8" standalone="yes"?>
<Relationships xmlns="http://schemas.openxmlformats.org/package/2006/relationships"><Relationship Id="rId1" Type="http://schemas.microsoft.com/office/2011/relationships/chartStyle" Target="style135.xml"/><Relationship Id="rId2" Type="http://schemas.microsoft.com/office/2011/relationships/chartColorStyle" Target="colors135.xml"/></Relationships>
</file>

<file path=xl/charts/_rels/chart136.xml.rels><?xml version="1.0" encoding="UTF-8" standalone="yes"?>
<Relationships xmlns="http://schemas.openxmlformats.org/package/2006/relationships"><Relationship Id="rId1" Type="http://schemas.microsoft.com/office/2011/relationships/chartStyle" Target="style136.xml"/><Relationship Id="rId2" Type="http://schemas.microsoft.com/office/2011/relationships/chartColorStyle" Target="colors136.xml"/></Relationships>
</file>

<file path=xl/charts/_rels/chart137.xml.rels><?xml version="1.0" encoding="UTF-8" standalone="yes"?>
<Relationships xmlns="http://schemas.openxmlformats.org/package/2006/relationships"><Relationship Id="rId1" Type="http://schemas.microsoft.com/office/2011/relationships/chartStyle" Target="style137.xml"/><Relationship Id="rId2" Type="http://schemas.microsoft.com/office/2011/relationships/chartColorStyle" Target="colors137.xml"/></Relationships>
</file>

<file path=xl/charts/_rels/chart138.xml.rels><?xml version="1.0" encoding="UTF-8" standalone="yes"?>
<Relationships xmlns="http://schemas.openxmlformats.org/package/2006/relationships"><Relationship Id="rId1" Type="http://schemas.microsoft.com/office/2011/relationships/chartStyle" Target="style138.xml"/><Relationship Id="rId2" Type="http://schemas.microsoft.com/office/2011/relationships/chartColorStyle" Target="colors138.xml"/></Relationships>
</file>

<file path=xl/charts/_rels/chart139.xml.rels><?xml version="1.0" encoding="UTF-8" standalone="yes"?>
<Relationships xmlns="http://schemas.openxmlformats.org/package/2006/relationships"><Relationship Id="rId1" Type="http://schemas.microsoft.com/office/2011/relationships/chartStyle" Target="style139.xml"/><Relationship Id="rId2" Type="http://schemas.microsoft.com/office/2011/relationships/chartColorStyle" Target="colors139.xml"/></Relationships>
</file>

<file path=xl/charts/_rels/chart14.xml.rels><?xml version="1.0" encoding="UTF-8" standalone="yes"?>
<Relationships xmlns="http://schemas.openxmlformats.org/package/2006/relationships"><Relationship Id="rId1" Type="http://schemas.microsoft.com/office/2011/relationships/chartStyle" Target="style14.xml"/><Relationship Id="rId2" Type="http://schemas.microsoft.com/office/2011/relationships/chartColorStyle" Target="colors14.xml"/></Relationships>
</file>

<file path=xl/charts/_rels/chart140.xml.rels><?xml version="1.0" encoding="UTF-8" standalone="yes"?>
<Relationships xmlns="http://schemas.openxmlformats.org/package/2006/relationships"><Relationship Id="rId1" Type="http://schemas.microsoft.com/office/2011/relationships/chartStyle" Target="style140.xml"/><Relationship Id="rId2" Type="http://schemas.microsoft.com/office/2011/relationships/chartColorStyle" Target="colors140.xml"/></Relationships>
</file>

<file path=xl/charts/_rels/chart141.xml.rels><?xml version="1.0" encoding="UTF-8" standalone="yes"?>
<Relationships xmlns="http://schemas.openxmlformats.org/package/2006/relationships"><Relationship Id="rId1" Type="http://schemas.microsoft.com/office/2011/relationships/chartStyle" Target="style141.xml"/><Relationship Id="rId2" Type="http://schemas.microsoft.com/office/2011/relationships/chartColorStyle" Target="colors141.xml"/></Relationships>
</file>

<file path=xl/charts/_rels/chart142.xml.rels><?xml version="1.0" encoding="UTF-8" standalone="yes"?>
<Relationships xmlns="http://schemas.openxmlformats.org/package/2006/relationships"><Relationship Id="rId1" Type="http://schemas.microsoft.com/office/2011/relationships/chartStyle" Target="style142.xml"/><Relationship Id="rId2" Type="http://schemas.microsoft.com/office/2011/relationships/chartColorStyle" Target="colors142.xml"/></Relationships>
</file>

<file path=xl/charts/_rels/chart143.xml.rels><?xml version="1.0" encoding="UTF-8" standalone="yes"?>
<Relationships xmlns="http://schemas.openxmlformats.org/package/2006/relationships"><Relationship Id="rId1" Type="http://schemas.microsoft.com/office/2011/relationships/chartStyle" Target="style143.xml"/><Relationship Id="rId2" Type="http://schemas.microsoft.com/office/2011/relationships/chartColorStyle" Target="colors143.xml"/></Relationships>
</file>

<file path=xl/charts/_rels/chart144.xml.rels><?xml version="1.0" encoding="UTF-8" standalone="yes"?>
<Relationships xmlns="http://schemas.openxmlformats.org/package/2006/relationships"><Relationship Id="rId1" Type="http://schemas.microsoft.com/office/2011/relationships/chartStyle" Target="style144.xml"/><Relationship Id="rId2" Type="http://schemas.microsoft.com/office/2011/relationships/chartColorStyle" Target="colors144.xml"/></Relationships>
</file>

<file path=xl/charts/_rels/chart145.xml.rels><?xml version="1.0" encoding="UTF-8" standalone="yes"?>
<Relationships xmlns="http://schemas.openxmlformats.org/package/2006/relationships"><Relationship Id="rId1" Type="http://schemas.microsoft.com/office/2011/relationships/chartStyle" Target="style145.xml"/><Relationship Id="rId2" Type="http://schemas.microsoft.com/office/2011/relationships/chartColorStyle" Target="colors145.xml"/></Relationships>
</file>

<file path=xl/charts/_rels/chart146.xml.rels><?xml version="1.0" encoding="UTF-8" standalone="yes"?>
<Relationships xmlns="http://schemas.openxmlformats.org/package/2006/relationships"><Relationship Id="rId1" Type="http://schemas.microsoft.com/office/2011/relationships/chartStyle" Target="style146.xml"/><Relationship Id="rId2" Type="http://schemas.microsoft.com/office/2011/relationships/chartColorStyle" Target="colors146.xml"/></Relationships>
</file>

<file path=xl/charts/_rels/chart147.xml.rels><?xml version="1.0" encoding="UTF-8" standalone="yes"?>
<Relationships xmlns="http://schemas.openxmlformats.org/package/2006/relationships"><Relationship Id="rId1" Type="http://schemas.microsoft.com/office/2011/relationships/chartStyle" Target="style147.xml"/><Relationship Id="rId2" Type="http://schemas.microsoft.com/office/2011/relationships/chartColorStyle" Target="colors147.xml"/></Relationships>
</file>

<file path=xl/charts/_rels/chart148.xml.rels><?xml version="1.0" encoding="UTF-8" standalone="yes"?>
<Relationships xmlns="http://schemas.openxmlformats.org/package/2006/relationships"><Relationship Id="rId1" Type="http://schemas.microsoft.com/office/2011/relationships/chartStyle" Target="style148.xml"/><Relationship Id="rId2" Type="http://schemas.microsoft.com/office/2011/relationships/chartColorStyle" Target="colors148.xml"/></Relationships>
</file>

<file path=xl/charts/_rels/chart149.xml.rels><?xml version="1.0" encoding="UTF-8" standalone="yes"?>
<Relationships xmlns="http://schemas.openxmlformats.org/package/2006/relationships"><Relationship Id="rId1" Type="http://schemas.microsoft.com/office/2011/relationships/chartStyle" Target="style149.xml"/><Relationship Id="rId2" Type="http://schemas.microsoft.com/office/2011/relationships/chartColorStyle" Target="colors149.xml"/></Relationships>
</file>

<file path=xl/charts/_rels/chart15.xml.rels><?xml version="1.0" encoding="UTF-8" standalone="yes"?>
<Relationships xmlns="http://schemas.openxmlformats.org/package/2006/relationships"><Relationship Id="rId1" Type="http://schemas.microsoft.com/office/2011/relationships/chartStyle" Target="style15.xml"/><Relationship Id="rId2" Type="http://schemas.microsoft.com/office/2011/relationships/chartColorStyle" Target="colors15.xml"/></Relationships>
</file>

<file path=xl/charts/_rels/chart150.xml.rels><?xml version="1.0" encoding="UTF-8" standalone="yes"?>
<Relationships xmlns="http://schemas.openxmlformats.org/package/2006/relationships"><Relationship Id="rId1" Type="http://schemas.microsoft.com/office/2011/relationships/chartStyle" Target="style150.xml"/><Relationship Id="rId2" Type="http://schemas.microsoft.com/office/2011/relationships/chartColorStyle" Target="colors150.xml"/></Relationships>
</file>

<file path=xl/charts/_rels/chart151.xml.rels><?xml version="1.0" encoding="UTF-8" standalone="yes"?>
<Relationships xmlns="http://schemas.openxmlformats.org/package/2006/relationships"><Relationship Id="rId1" Type="http://schemas.microsoft.com/office/2011/relationships/chartStyle" Target="style151.xml"/><Relationship Id="rId2" Type="http://schemas.microsoft.com/office/2011/relationships/chartColorStyle" Target="colors151.xml"/></Relationships>
</file>

<file path=xl/charts/_rels/chart152.xml.rels><?xml version="1.0" encoding="UTF-8" standalone="yes"?>
<Relationships xmlns="http://schemas.openxmlformats.org/package/2006/relationships"><Relationship Id="rId1" Type="http://schemas.microsoft.com/office/2011/relationships/chartStyle" Target="style152.xml"/><Relationship Id="rId2" Type="http://schemas.microsoft.com/office/2011/relationships/chartColorStyle" Target="colors152.xml"/></Relationships>
</file>

<file path=xl/charts/_rels/chart153.xml.rels><?xml version="1.0" encoding="UTF-8" standalone="yes"?>
<Relationships xmlns="http://schemas.openxmlformats.org/package/2006/relationships"><Relationship Id="rId1" Type="http://schemas.microsoft.com/office/2011/relationships/chartStyle" Target="style153.xml"/><Relationship Id="rId2" Type="http://schemas.microsoft.com/office/2011/relationships/chartColorStyle" Target="colors153.xml"/></Relationships>
</file>

<file path=xl/charts/_rels/chart154.xml.rels><?xml version="1.0" encoding="UTF-8" standalone="yes"?>
<Relationships xmlns="http://schemas.openxmlformats.org/package/2006/relationships"><Relationship Id="rId1" Type="http://schemas.microsoft.com/office/2011/relationships/chartStyle" Target="style154.xml"/><Relationship Id="rId2" Type="http://schemas.microsoft.com/office/2011/relationships/chartColorStyle" Target="colors154.xml"/></Relationships>
</file>

<file path=xl/charts/_rels/chart155.xml.rels><?xml version="1.0" encoding="UTF-8" standalone="yes"?>
<Relationships xmlns="http://schemas.openxmlformats.org/package/2006/relationships"><Relationship Id="rId1" Type="http://schemas.microsoft.com/office/2011/relationships/chartStyle" Target="style155.xml"/><Relationship Id="rId2" Type="http://schemas.microsoft.com/office/2011/relationships/chartColorStyle" Target="colors155.xml"/></Relationships>
</file>

<file path=xl/charts/_rels/chart156.xml.rels><?xml version="1.0" encoding="UTF-8" standalone="yes"?>
<Relationships xmlns="http://schemas.openxmlformats.org/package/2006/relationships"><Relationship Id="rId1" Type="http://schemas.microsoft.com/office/2011/relationships/chartStyle" Target="style156.xml"/><Relationship Id="rId2" Type="http://schemas.microsoft.com/office/2011/relationships/chartColorStyle" Target="colors156.xml"/></Relationships>
</file>

<file path=xl/charts/_rels/chart157.xml.rels><?xml version="1.0" encoding="UTF-8" standalone="yes"?>
<Relationships xmlns="http://schemas.openxmlformats.org/package/2006/relationships"><Relationship Id="rId1" Type="http://schemas.microsoft.com/office/2011/relationships/chartStyle" Target="style157.xml"/><Relationship Id="rId2" Type="http://schemas.microsoft.com/office/2011/relationships/chartColorStyle" Target="colors157.xml"/></Relationships>
</file>

<file path=xl/charts/_rels/chart158.xml.rels><?xml version="1.0" encoding="UTF-8" standalone="yes"?>
<Relationships xmlns="http://schemas.openxmlformats.org/package/2006/relationships"><Relationship Id="rId1" Type="http://schemas.microsoft.com/office/2011/relationships/chartStyle" Target="style158.xml"/><Relationship Id="rId2" Type="http://schemas.microsoft.com/office/2011/relationships/chartColorStyle" Target="colors158.xml"/></Relationships>
</file>

<file path=xl/charts/_rels/chart159.xml.rels><?xml version="1.0" encoding="UTF-8" standalone="yes"?>
<Relationships xmlns="http://schemas.openxmlformats.org/package/2006/relationships"><Relationship Id="rId1" Type="http://schemas.microsoft.com/office/2011/relationships/chartStyle" Target="style159.xml"/><Relationship Id="rId2" Type="http://schemas.microsoft.com/office/2011/relationships/chartColorStyle" Target="colors159.xml"/></Relationships>
</file>

<file path=xl/charts/_rels/chart16.xml.rels><?xml version="1.0" encoding="UTF-8" standalone="yes"?>
<Relationships xmlns="http://schemas.openxmlformats.org/package/2006/relationships"><Relationship Id="rId1" Type="http://schemas.microsoft.com/office/2011/relationships/chartStyle" Target="style16.xml"/><Relationship Id="rId2" Type="http://schemas.microsoft.com/office/2011/relationships/chartColorStyle" Target="colors16.xml"/></Relationships>
</file>

<file path=xl/charts/_rels/chart160.xml.rels><?xml version="1.0" encoding="UTF-8" standalone="yes"?>
<Relationships xmlns="http://schemas.openxmlformats.org/package/2006/relationships"><Relationship Id="rId1" Type="http://schemas.microsoft.com/office/2011/relationships/chartStyle" Target="style160.xml"/><Relationship Id="rId2" Type="http://schemas.microsoft.com/office/2011/relationships/chartColorStyle" Target="colors160.xml"/></Relationships>
</file>

<file path=xl/charts/_rels/chart161.xml.rels><?xml version="1.0" encoding="UTF-8" standalone="yes"?>
<Relationships xmlns="http://schemas.openxmlformats.org/package/2006/relationships"><Relationship Id="rId1" Type="http://schemas.microsoft.com/office/2011/relationships/chartStyle" Target="style161.xml"/><Relationship Id="rId2" Type="http://schemas.microsoft.com/office/2011/relationships/chartColorStyle" Target="colors161.xml"/></Relationships>
</file>

<file path=xl/charts/_rels/chart162.xml.rels><?xml version="1.0" encoding="UTF-8" standalone="yes"?>
<Relationships xmlns="http://schemas.openxmlformats.org/package/2006/relationships"><Relationship Id="rId1" Type="http://schemas.microsoft.com/office/2011/relationships/chartStyle" Target="style162.xml"/><Relationship Id="rId2" Type="http://schemas.microsoft.com/office/2011/relationships/chartColorStyle" Target="colors162.xml"/></Relationships>
</file>

<file path=xl/charts/_rels/chart163.xml.rels><?xml version="1.0" encoding="UTF-8" standalone="yes"?>
<Relationships xmlns="http://schemas.openxmlformats.org/package/2006/relationships"><Relationship Id="rId1" Type="http://schemas.microsoft.com/office/2011/relationships/chartStyle" Target="style163.xml"/><Relationship Id="rId2" Type="http://schemas.microsoft.com/office/2011/relationships/chartColorStyle" Target="colors163.xml"/></Relationships>
</file>

<file path=xl/charts/_rels/chart164.xml.rels><?xml version="1.0" encoding="UTF-8" standalone="yes"?>
<Relationships xmlns="http://schemas.openxmlformats.org/package/2006/relationships"><Relationship Id="rId1" Type="http://schemas.microsoft.com/office/2011/relationships/chartStyle" Target="style164.xml"/><Relationship Id="rId2" Type="http://schemas.microsoft.com/office/2011/relationships/chartColorStyle" Target="colors164.xml"/></Relationships>
</file>

<file path=xl/charts/_rels/chart165.xml.rels><?xml version="1.0" encoding="UTF-8" standalone="yes"?>
<Relationships xmlns="http://schemas.openxmlformats.org/package/2006/relationships"><Relationship Id="rId1" Type="http://schemas.microsoft.com/office/2011/relationships/chartStyle" Target="style165.xml"/><Relationship Id="rId2" Type="http://schemas.microsoft.com/office/2011/relationships/chartColorStyle" Target="colors165.xml"/></Relationships>
</file>

<file path=xl/charts/_rels/chart166.xml.rels><?xml version="1.0" encoding="UTF-8" standalone="yes"?>
<Relationships xmlns="http://schemas.openxmlformats.org/package/2006/relationships"><Relationship Id="rId1" Type="http://schemas.microsoft.com/office/2011/relationships/chartStyle" Target="style166.xml"/><Relationship Id="rId2" Type="http://schemas.microsoft.com/office/2011/relationships/chartColorStyle" Target="colors166.xml"/></Relationships>
</file>

<file path=xl/charts/_rels/chart167.xml.rels><?xml version="1.0" encoding="UTF-8" standalone="yes"?>
<Relationships xmlns="http://schemas.openxmlformats.org/package/2006/relationships"><Relationship Id="rId1" Type="http://schemas.microsoft.com/office/2011/relationships/chartStyle" Target="style167.xml"/><Relationship Id="rId2" Type="http://schemas.microsoft.com/office/2011/relationships/chartColorStyle" Target="colors167.xml"/></Relationships>
</file>

<file path=xl/charts/_rels/chart168.xml.rels><?xml version="1.0" encoding="UTF-8" standalone="yes"?>
<Relationships xmlns="http://schemas.openxmlformats.org/package/2006/relationships"><Relationship Id="rId1" Type="http://schemas.microsoft.com/office/2011/relationships/chartStyle" Target="style168.xml"/><Relationship Id="rId2" Type="http://schemas.microsoft.com/office/2011/relationships/chartColorStyle" Target="colors168.xml"/></Relationships>
</file>

<file path=xl/charts/_rels/chart169.xml.rels><?xml version="1.0" encoding="UTF-8" standalone="yes"?>
<Relationships xmlns="http://schemas.openxmlformats.org/package/2006/relationships"><Relationship Id="rId1" Type="http://schemas.microsoft.com/office/2011/relationships/chartStyle" Target="style169.xml"/><Relationship Id="rId2" Type="http://schemas.microsoft.com/office/2011/relationships/chartColorStyle" Target="colors169.xml"/></Relationships>
</file>

<file path=xl/charts/_rels/chart17.xml.rels><?xml version="1.0" encoding="UTF-8" standalone="yes"?>
<Relationships xmlns="http://schemas.openxmlformats.org/package/2006/relationships"><Relationship Id="rId1" Type="http://schemas.microsoft.com/office/2011/relationships/chartStyle" Target="style17.xml"/><Relationship Id="rId2" Type="http://schemas.microsoft.com/office/2011/relationships/chartColorStyle" Target="colors17.xml"/></Relationships>
</file>

<file path=xl/charts/_rels/chart170.xml.rels><?xml version="1.0" encoding="UTF-8" standalone="yes"?>
<Relationships xmlns="http://schemas.openxmlformats.org/package/2006/relationships"><Relationship Id="rId1" Type="http://schemas.microsoft.com/office/2011/relationships/chartStyle" Target="style170.xml"/><Relationship Id="rId2" Type="http://schemas.microsoft.com/office/2011/relationships/chartColorStyle" Target="colors170.xml"/></Relationships>
</file>

<file path=xl/charts/_rels/chart171.xml.rels><?xml version="1.0" encoding="UTF-8" standalone="yes"?>
<Relationships xmlns="http://schemas.openxmlformats.org/package/2006/relationships"><Relationship Id="rId1" Type="http://schemas.microsoft.com/office/2011/relationships/chartStyle" Target="style171.xml"/><Relationship Id="rId2" Type="http://schemas.microsoft.com/office/2011/relationships/chartColorStyle" Target="colors171.xml"/></Relationships>
</file>

<file path=xl/charts/_rels/chart172.xml.rels><?xml version="1.0" encoding="UTF-8" standalone="yes"?>
<Relationships xmlns="http://schemas.openxmlformats.org/package/2006/relationships"><Relationship Id="rId1" Type="http://schemas.microsoft.com/office/2011/relationships/chartStyle" Target="style172.xml"/><Relationship Id="rId2" Type="http://schemas.microsoft.com/office/2011/relationships/chartColorStyle" Target="colors172.xml"/></Relationships>
</file>

<file path=xl/charts/_rels/chart173.xml.rels><?xml version="1.0" encoding="UTF-8" standalone="yes"?>
<Relationships xmlns="http://schemas.openxmlformats.org/package/2006/relationships"><Relationship Id="rId1" Type="http://schemas.microsoft.com/office/2011/relationships/chartStyle" Target="style173.xml"/><Relationship Id="rId2" Type="http://schemas.microsoft.com/office/2011/relationships/chartColorStyle" Target="colors173.xml"/></Relationships>
</file>

<file path=xl/charts/_rels/chart174.xml.rels><?xml version="1.0" encoding="UTF-8" standalone="yes"?>
<Relationships xmlns="http://schemas.openxmlformats.org/package/2006/relationships"><Relationship Id="rId1" Type="http://schemas.microsoft.com/office/2011/relationships/chartStyle" Target="style174.xml"/><Relationship Id="rId2" Type="http://schemas.microsoft.com/office/2011/relationships/chartColorStyle" Target="colors174.xml"/></Relationships>
</file>

<file path=xl/charts/_rels/chart175.xml.rels><?xml version="1.0" encoding="UTF-8" standalone="yes"?>
<Relationships xmlns="http://schemas.openxmlformats.org/package/2006/relationships"><Relationship Id="rId1" Type="http://schemas.microsoft.com/office/2011/relationships/chartStyle" Target="style175.xml"/><Relationship Id="rId2" Type="http://schemas.microsoft.com/office/2011/relationships/chartColorStyle" Target="colors175.xml"/></Relationships>
</file>

<file path=xl/charts/_rels/chart176.xml.rels><?xml version="1.0" encoding="UTF-8" standalone="yes"?>
<Relationships xmlns="http://schemas.openxmlformats.org/package/2006/relationships"><Relationship Id="rId1" Type="http://schemas.microsoft.com/office/2011/relationships/chartStyle" Target="style176.xml"/><Relationship Id="rId2" Type="http://schemas.microsoft.com/office/2011/relationships/chartColorStyle" Target="colors176.xml"/></Relationships>
</file>

<file path=xl/charts/_rels/chart177.xml.rels><?xml version="1.0" encoding="UTF-8" standalone="yes"?>
<Relationships xmlns="http://schemas.openxmlformats.org/package/2006/relationships"><Relationship Id="rId1" Type="http://schemas.microsoft.com/office/2011/relationships/chartStyle" Target="style177.xml"/><Relationship Id="rId2" Type="http://schemas.microsoft.com/office/2011/relationships/chartColorStyle" Target="colors177.xml"/></Relationships>
</file>

<file path=xl/charts/_rels/chart178.xml.rels><?xml version="1.0" encoding="UTF-8" standalone="yes"?>
<Relationships xmlns="http://schemas.openxmlformats.org/package/2006/relationships"><Relationship Id="rId1" Type="http://schemas.microsoft.com/office/2011/relationships/chartStyle" Target="style178.xml"/><Relationship Id="rId2" Type="http://schemas.microsoft.com/office/2011/relationships/chartColorStyle" Target="colors178.xml"/></Relationships>
</file>

<file path=xl/charts/_rels/chart179.xml.rels><?xml version="1.0" encoding="UTF-8" standalone="yes"?>
<Relationships xmlns="http://schemas.openxmlformats.org/package/2006/relationships"><Relationship Id="rId1" Type="http://schemas.microsoft.com/office/2011/relationships/chartStyle" Target="style179.xml"/><Relationship Id="rId2" Type="http://schemas.microsoft.com/office/2011/relationships/chartColorStyle" Target="colors179.xml"/></Relationships>
</file>

<file path=xl/charts/_rels/chart18.xml.rels><?xml version="1.0" encoding="UTF-8" standalone="yes"?>
<Relationships xmlns="http://schemas.openxmlformats.org/package/2006/relationships"><Relationship Id="rId1" Type="http://schemas.microsoft.com/office/2011/relationships/chartStyle" Target="style18.xml"/><Relationship Id="rId2" Type="http://schemas.microsoft.com/office/2011/relationships/chartColorStyle" Target="colors18.xml"/></Relationships>
</file>

<file path=xl/charts/_rels/chart180.xml.rels><?xml version="1.0" encoding="UTF-8" standalone="yes"?>
<Relationships xmlns="http://schemas.openxmlformats.org/package/2006/relationships"><Relationship Id="rId1" Type="http://schemas.microsoft.com/office/2011/relationships/chartStyle" Target="style180.xml"/><Relationship Id="rId2" Type="http://schemas.microsoft.com/office/2011/relationships/chartColorStyle" Target="colors180.xml"/></Relationships>
</file>

<file path=xl/charts/_rels/chart181.xml.rels><?xml version="1.0" encoding="UTF-8" standalone="yes"?>
<Relationships xmlns="http://schemas.openxmlformats.org/package/2006/relationships"><Relationship Id="rId1" Type="http://schemas.microsoft.com/office/2011/relationships/chartStyle" Target="style181.xml"/><Relationship Id="rId2" Type="http://schemas.microsoft.com/office/2011/relationships/chartColorStyle" Target="colors181.xml"/></Relationships>
</file>

<file path=xl/charts/_rels/chart182.xml.rels><?xml version="1.0" encoding="UTF-8" standalone="yes"?>
<Relationships xmlns="http://schemas.openxmlformats.org/package/2006/relationships"><Relationship Id="rId1" Type="http://schemas.microsoft.com/office/2011/relationships/chartStyle" Target="style182.xml"/><Relationship Id="rId2" Type="http://schemas.microsoft.com/office/2011/relationships/chartColorStyle" Target="colors182.xml"/></Relationships>
</file>

<file path=xl/charts/_rels/chart183.xml.rels><?xml version="1.0" encoding="UTF-8" standalone="yes"?>
<Relationships xmlns="http://schemas.openxmlformats.org/package/2006/relationships"><Relationship Id="rId1" Type="http://schemas.microsoft.com/office/2011/relationships/chartStyle" Target="style183.xml"/><Relationship Id="rId2" Type="http://schemas.microsoft.com/office/2011/relationships/chartColorStyle" Target="colors183.xml"/></Relationships>
</file>

<file path=xl/charts/_rels/chart184.xml.rels><?xml version="1.0" encoding="UTF-8" standalone="yes"?>
<Relationships xmlns="http://schemas.openxmlformats.org/package/2006/relationships"><Relationship Id="rId1" Type="http://schemas.microsoft.com/office/2011/relationships/chartStyle" Target="style184.xml"/><Relationship Id="rId2" Type="http://schemas.microsoft.com/office/2011/relationships/chartColorStyle" Target="colors184.xml"/></Relationships>
</file>

<file path=xl/charts/_rels/chart185.xml.rels><?xml version="1.0" encoding="UTF-8" standalone="yes"?>
<Relationships xmlns="http://schemas.openxmlformats.org/package/2006/relationships"><Relationship Id="rId1" Type="http://schemas.microsoft.com/office/2011/relationships/chartStyle" Target="style185.xml"/><Relationship Id="rId2" Type="http://schemas.microsoft.com/office/2011/relationships/chartColorStyle" Target="colors185.xml"/></Relationships>
</file>

<file path=xl/charts/_rels/chart186.xml.rels><?xml version="1.0" encoding="UTF-8" standalone="yes"?>
<Relationships xmlns="http://schemas.openxmlformats.org/package/2006/relationships"><Relationship Id="rId1" Type="http://schemas.microsoft.com/office/2011/relationships/chartStyle" Target="style186.xml"/><Relationship Id="rId2" Type="http://schemas.microsoft.com/office/2011/relationships/chartColorStyle" Target="colors186.xml"/></Relationships>
</file>

<file path=xl/charts/_rels/chart187.xml.rels><?xml version="1.0" encoding="UTF-8" standalone="yes"?>
<Relationships xmlns="http://schemas.openxmlformats.org/package/2006/relationships"><Relationship Id="rId1" Type="http://schemas.microsoft.com/office/2011/relationships/chartStyle" Target="style187.xml"/><Relationship Id="rId2" Type="http://schemas.microsoft.com/office/2011/relationships/chartColorStyle" Target="colors187.xml"/></Relationships>
</file>

<file path=xl/charts/_rels/chart188.xml.rels><?xml version="1.0" encoding="UTF-8" standalone="yes"?>
<Relationships xmlns="http://schemas.openxmlformats.org/package/2006/relationships"><Relationship Id="rId1" Type="http://schemas.microsoft.com/office/2011/relationships/chartStyle" Target="style188.xml"/><Relationship Id="rId2" Type="http://schemas.microsoft.com/office/2011/relationships/chartColorStyle" Target="colors188.xml"/></Relationships>
</file>

<file path=xl/charts/_rels/chart189.xml.rels><?xml version="1.0" encoding="UTF-8" standalone="yes"?>
<Relationships xmlns="http://schemas.openxmlformats.org/package/2006/relationships"><Relationship Id="rId1" Type="http://schemas.microsoft.com/office/2011/relationships/chartStyle" Target="style189.xml"/><Relationship Id="rId2" Type="http://schemas.microsoft.com/office/2011/relationships/chartColorStyle" Target="colors189.xml"/></Relationships>
</file>

<file path=xl/charts/_rels/chart19.xml.rels><?xml version="1.0" encoding="UTF-8" standalone="yes"?>
<Relationships xmlns="http://schemas.openxmlformats.org/package/2006/relationships"><Relationship Id="rId1" Type="http://schemas.microsoft.com/office/2011/relationships/chartStyle" Target="style19.xml"/><Relationship Id="rId2" Type="http://schemas.microsoft.com/office/2011/relationships/chartColorStyle" Target="colors19.xml"/></Relationships>
</file>

<file path=xl/charts/_rels/chart190.xml.rels><?xml version="1.0" encoding="UTF-8" standalone="yes"?>
<Relationships xmlns="http://schemas.openxmlformats.org/package/2006/relationships"><Relationship Id="rId1" Type="http://schemas.microsoft.com/office/2011/relationships/chartStyle" Target="style190.xml"/><Relationship Id="rId2" Type="http://schemas.microsoft.com/office/2011/relationships/chartColorStyle" Target="colors190.xml"/></Relationships>
</file>

<file path=xl/charts/_rels/chart191.xml.rels><?xml version="1.0" encoding="UTF-8" standalone="yes"?>
<Relationships xmlns="http://schemas.openxmlformats.org/package/2006/relationships"><Relationship Id="rId1" Type="http://schemas.microsoft.com/office/2011/relationships/chartStyle" Target="style191.xml"/><Relationship Id="rId2" Type="http://schemas.microsoft.com/office/2011/relationships/chartColorStyle" Target="colors191.xml"/></Relationships>
</file>

<file path=xl/charts/_rels/chart192.xml.rels><?xml version="1.0" encoding="UTF-8" standalone="yes"?>
<Relationships xmlns="http://schemas.openxmlformats.org/package/2006/relationships"><Relationship Id="rId1" Type="http://schemas.microsoft.com/office/2011/relationships/chartStyle" Target="style192.xml"/><Relationship Id="rId2" Type="http://schemas.microsoft.com/office/2011/relationships/chartColorStyle" Target="colors192.xml"/></Relationships>
</file>

<file path=xl/charts/_rels/chart193.xml.rels><?xml version="1.0" encoding="UTF-8" standalone="yes"?>
<Relationships xmlns="http://schemas.openxmlformats.org/package/2006/relationships"><Relationship Id="rId1" Type="http://schemas.microsoft.com/office/2011/relationships/chartStyle" Target="style193.xml"/><Relationship Id="rId2" Type="http://schemas.microsoft.com/office/2011/relationships/chartColorStyle" Target="colors193.xml"/></Relationships>
</file>

<file path=xl/charts/_rels/chart194.xml.rels><?xml version="1.0" encoding="UTF-8" standalone="yes"?>
<Relationships xmlns="http://schemas.openxmlformats.org/package/2006/relationships"><Relationship Id="rId1" Type="http://schemas.microsoft.com/office/2011/relationships/chartStyle" Target="style194.xml"/><Relationship Id="rId2" Type="http://schemas.microsoft.com/office/2011/relationships/chartColorStyle" Target="colors194.xml"/></Relationships>
</file>

<file path=xl/charts/_rels/chart195.xml.rels><?xml version="1.0" encoding="UTF-8" standalone="yes"?>
<Relationships xmlns="http://schemas.openxmlformats.org/package/2006/relationships"><Relationship Id="rId1" Type="http://schemas.microsoft.com/office/2011/relationships/chartStyle" Target="style195.xml"/><Relationship Id="rId2" Type="http://schemas.microsoft.com/office/2011/relationships/chartColorStyle" Target="colors195.xml"/></Relationships>
</file>

<file path=xl/charts/_rels/chart196.xml.rels><?xml version="1.0" encoding="UTF-8" standalone="yes"?>
<Relationships xmlns="http://schemas.openxmlformats.org/package/2006/relationships"><Relationship Id="rId1" Type="http://schemas.microsoft.com/office/2011/relationships/chartStyle" Target="style196.xml"/><Relationship Id="rId2" Type="http://schemas.microsoft.com/office/2011/relationships/chartColorStyle" Target="colors196.xml"/></Relationships>
</file>

<file path=xl/charts/_rels/chart197.xml.rels><?xml version="1.0" encoding="UTF-8" standalone="yes"?>
<Relationships xmlns="http://schemas.openxmlformats.org/package/2006/relationships"><Relationship Id="rId1" Type="http://schemas.microsoft.com/office/2011/relationships/chartStyle" Target="style197.xml"/><Relationship Id="rId2" Type="http://schemas.microsoft.com/office/2011/relationships/chartColorStyle" Target="colors197.xml"/></Relationships>
</file>

<file path=xl/charts/_rels/chart198.xml.rels><?xml version="1.0" encoding="UTF-8" standalone="yes"?>
<Relationships xmlns="http://schemas.openxmlformats.org/package/2006/relationships"><Relationship Id="rId1" Type="http://schemas.microsoft.com/office/2011/relationships/chartStyle" Target="style198.xml"/><Relationship Id="rId2" Type="http://schemas.microsoft.com/office/2011/relationships/chartColorStyle" Target="colors198.xml"/></Relationships>
</file>

<file path=xl/charts/_rels/chart199.xml.rels><?xml version="1.0" encoding="UTF-8" standalone="yes"?>
<Relationships xmlns="http://schemas.openxmlformats.org/package/2006/relationships"><Relationship Id="rId1" Type="http://schemas.microsoft.com/office/2011/relationships/chartStyle" Target="style199.xml"/><Relationship Id="rId2" Type="http://schemas.microsoft.com/office/2011/relationships/chartColorStyle" Target="colors199.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20.xml.rels><?xml version="1.0" encoding="UTF-8" standalone="yes"?>
<Relationships xmlns="http://schemas.openxmlformats.org/package/2006/relationships"><Relationship Id="rId1" Type="http://schemas.microsoft.com/office/2011/relationships/chartStyle" Target="style20.xml"/><Relationship Id="rId2" Type="http://schemas.microsoft.com/office/2011/relationships/chartColorStyle" Target="colors20.xml"/></Relationships>
</file>

<file path=xl/charts/_rels/chart200.xml.rels><?xml version="1.0" encoding="UTF-8" standalone="yes"?>
<Relationships xmlns="http://schemas.openxmlformats.org/package/2006/relationships"><Relationship Id="rId1" Type="http://schemas.microsoft.com/office/2011/relationships/chartStyle" Target="style200.xml"/><Relationship Id="rId2" Type="http://schemas.microsoft.com/office/2011/relationships/chartColorStyle" Target="colors200.xml"/></Relationships>
</file>

<file path=xl/charts/_rels/chart201.xml.rels><?xml version="1.0" encoding="UTF-8" standalone="yes"?>
<Relationships xmlns="http://schemas.openxmlformats.org/package/2006/relationships"><Relationship Id="rId1" Type="http://schemas.microsoft.com/office/2011/relationships/chartStyle" Target="style201.xml"/><Relationship Id="rId2" Type="http://schemas.microsoft.com/office/2011/relationships/chartColorStyle" Target="colors201.xml"/></Relationships>
</file>

<file path=xl/charts/_rels/chart202.xml.rels><?xml version="1.0" encoding="UTF-8" standalone="yes"?>
<Relationships xmlns="http://schemas.openxmlformats.org/package/2006/relationships"><Relationship Id="rId1" Type="http://schemas.microsoft.com/office/2011/relationships/chartStyle" Target="style202.xml"/><Relationship Id="rId2" Type="http://schemas.microsoft.com/office/2011/relationships/chartColorStyle" Target="colors202.xml"/></Relationships>
</file>

<file path=xl/charts/_rels/chart203.xml.rels><?xml version="1.0" encoding="UTF-8" standalone="yes"?>
<Relationships xmlns="http://schemas.openxmlformats.org/package/2006/relationships"><Relationship Id="rId1" Type="http://schemas.microsoft.com/office/2011/relationships/chartStyle" Target="style203.xml"/><Relationship Id="rId2" Type="http://schemas.microsoft.com/office/2011/relationships/chartColorStyle" Target="colors203.xml"/></Relationships>
</file>

<file path=xl/charts/_rels/chart204.xml.rels><?xml version="1.0" encoding="UTF-8" standalone="yes"?>
<Relationships xmlns="http://schemas.openxmlformats.org/package/2006/relationships"><Relationship Id="rId1" Type="http://schemas.microsoft.com/office/2011/relationships/chartStyle" Target="style204.xml"/><Relationship Id="rId2" Type="http://schemas.microsoft.com/office/2011/relationships/chartColorStyle" Target="colors204.xml"/></Relationships>
</file>

<file path=xl/charts/_rels/chart205.xml.rels><?xml version="1.0" encoding="UTF-8" standalone="yes"?>
<Relationships xmlns="http://schemas.openxmlformats.org/package/2006/relationships"><Relationship Id="rId1" Type="http://schemas.microsoft.com/office/2011/relationships/chartStyle" Target="style205.xml"/><Relationship Id="rId2" Type="http://schemas.microsoft.com/office/2011/relationships/chartColorStyle" Target="colors205.xml"/></Relationships>
</file>

<file path=xl/charts/_rels/chart206.xml.rels><?xml version="1.0" encoding="UTF-8" standalone="yes"?>
<Relationships xmlns="http://schemas.openxmlformats.org/package/2006/relationships"><Relationship Id="rId1" Type="http://schemas.microsoft.com/office/2011/relationships/chartStyle" Target="style206.xml"/><Relationship Id="rId2" Type="http://schemas.microsoft.com/office/2011/relationships/chartColorStyle" Target="colors206.xml"/></Relationships>
</file>

<file path=xl/charts/_rels/chart207.xml.rels><?xml version="1.0" encoding="UTF-8" standalone="yes"?>
<Relationships xmlns="http://schemas.openxmlformats.org/package/2006/relationships"><Relationship Id="rId1" Type="http://schemas.microsoft.com/office/2011/relationships/chartStyle" Target="style207.xml"/><Relationship Id="rId2" Type="http://schemas.microsoft.com/office/2011/relationships/chartColorStyle" Target="colors207.xml"/></Relationships>
</file>

<file path=xl/charts/_rels/chart208.xml.rels><?xml version="1.0" encoding="UTF-8" standalone="yes"?>
<Relationships xmlns="http://schemas.openxmlformats.org/package/2006/relationships"><Relationship Id="rId1" Type="http://schemas.microsoft.com/office/2011/relationships/chartStyle" Target="style208.xml"/><Relationship Id="rId2" Type="http://schemas.microsoft.com/office/2011/relationships/chartColorStyle" Target="colors208.xml"/></Relationships>
</file>

<file path=xl/charts/_rels/chart209.xml.rels><?xml version="1.0" encoding="UTF-8" standalone="yes"?>
<Relationships xmlns="http://schemas.openxmlformats.org/package/2006/relationships"><Relationship Id="rId1" Type="http://schemas.microsoft.com/office/2011/relationships/chartStyle" Target="style209.xml"/><Relationship Id="rId2" Type="http://schemas.microsoft.com/office/2011/relationships/chartColorStyle" Target="colors209.xml"/></Relationships>
</file>

<file path=xl/charts/_rels/chart21.xml.rels><?xml version="1.0" encoding="UTF-8" standalone="yes"?>
<Relationships xmlns="http://schemas.openxmlformats.org/package/2006/relationships"><Relationship Id="rId1" Type="http://schemas.microsoft.com/office/2011/relationships/chartStyle" Target="style21.xml"/><Relationship Id="rId2" Type="http://schemas.microsoft.com/office/2011/relationships/chartColorStyle" Target="colors21.xml"/></Relationships>
</file>

<file path=xl/charts/_rels/chart210.xml.rels><?xml version="1.0" encoding="UTF-8" standalone="yes"?>
<Relationships xmlns="http://schemas.openxmlformats.org/package/2006/relationships"><Relationship Id="rId1" Type="http://schemas.microsoft.com/office/2011/relationships/chartStyle" Target="style210.xml"/><Relationship Id="rId2" Type="http://schemas.microsoft.com/office/2011/relationships/chartColorStyle" Target="colors210.xml"/></Relationships>
</file>

<file path=xl/charts/_rels/chart211.xml.rels><?xml version="1.0" encoding="UTF-8" standalone="yes"?>
<Relationships xmlns="http://schemas.openxmlformats.org/package/2006/relationships"><Relationship Id="rId1" Type="http://schemas.microsoft.com/office/2011/relationships/chartStyle" Target="style211.xml"/><Relationship Id="rId2" Type="http://schemas.microsoft.com/office/2011/relationships/chartColorStyle" Target="colors211.xml"/></Relationships>
</file>

<file path=xl/charts/_rels/chart212.xml.rels><?xml version="1.0" encoding="UTF-8" standalone="yes"?>
<Relationships xmlns="http://schemas.openxmlformats.org/package/2006/relationships"><Relationship Id="rId1" Type="http://schemas.microsoft.com/office/2011/relationships/chartStyle" Target="style212.xml"/><Relationship Id="rId2" Type="http://schemas.microsoft.com/office/2011/relationships/chartColorStyle" Target="colors212.xml"/></Relationships>
</file>

<file path=xl/charts/_rels/chart213.xml.rels><?xml version="1.0" encoding="UTF-8" standalone="yes"?>
<Relationships xmlns="http://schemas.openxmlformats.org/package/2006/relationships"><Relationship Id="rId1" Type="http://schemas.microsoft.com/office/2011/relationships/chartStyle" Target="style213.xml"/><Relationship Id="rId2" Type="http://schemas.microsoft.com/office/2011/relationships/chartColorStyle" Target="colors213.xml"/></Relationships>
</file>

<file path=xl/charts/_rels/chart214.xml.rels><?xml version="1.0" encoding="UTF-8" standalone="yes"?>
<Relationships xmlns="http://schemas.openxmlformats.org/package/2006/relationships"><Relationship Id="rId1" Type="http://schemas.microsoft.com/office/2011/relationships/chartStyle" Target="style214.xml"/><Relationship Id="rId2" Type="http://schemas.microsoft.com/office/2011/relationships/chartColorStyle" Target="colors214.xml"/></Relationships>
</file>

<file path=xl/charts/_rels/chart215.xml.rels><?xml version="1.0" encoding="UTF-8" standalone="yes"?>
<Relationships xmlns="http://schemas.openxmlformats.org/package/2006/relationships"><Relationship Id="rId1" Type="http://schemas.microsoft.com/office/2011/relationships/chartStyle" Target="style215.xml"/><Relationship Id="rId2" Type="http://schemas.microsoft.com/office/2011/relationships/chartColorStyle" Target="colors215.xml"/></Relationships>
</file>

<file path=xl/charts/_rels/chart216.xml.rels><?xml version="1.0" encoding="UTF-8" standalone="yes"?>
<Relationships xmlns="http://schemas.openxmlformats.org/package/2006/relationships"><Relationship Id="rId1" Type="http://schemas.microsoft.com/office/2011/relationships/chartStyle" Target="style216.xml"/><Relationship Id="rId2" Type="http://schemas.microsoft.com/office/2011/relationships/chartColorStyle" Target="colors216.xml"/></Relationships>
</file>

<file path=xl/charts/_rels/chart217.xml.rels><?xml version="1.0" encoding="UTF-8" standalone="yes"?>
<Relationships xmlns="http://schemas.openxmlformats.org/package/2006/relationships"><Relationship Id="rId1" Type="http://schemas.microsoft.com/office/2011/relationships/chartStyle" Target="style217.xml"/><Relationship Id="rId2" Type="http://schemas.microsoft.com/office/2011/relationships/chartColorStyle" Target="colors217.xml"/></Relationships>
</file>

<file path=xl/charts/_rels/chart218.xml.rels><?xml version="1.0" encoding="UTF-8" standalone="yes"?>
<Relationships xmlns="http://schemas.openxmlformats.org/package/2006/relationships"><Relationship Id="rId1" Type="http://schemas.microsoft.com/office/2011/relationships/chartStyle" Target="style218.xml"/><Relationship Id="rId2" Type="http://schemas.microsoft.com/office/2011/relationships/chartColorStyle" Target="colors218.xml"/></Relationships>
</file>

<file path=xl/charts/_rels/chart219.xml.rels><?xml version="1.0" encoding="UTF-8" standalone="yes"?>
<Relationships xmlns="http://schemas.openxmlformats.org/package/2006/relationships"><Relationship Id="rId1" Type="http://schemas.microsoft.com/office/2011/relationships/chartStyle" Target="style219.xml"/><Relationship Id="rId2" Type="http://schemas.microsoft.com/office/2011/relationships/chartColorStyle" Target="colors219.xml"/></Relationships>
</file>

<file path=xl/charts/_rels/chart22.xml.rels><?xml version="1.0" encoding="UTF-8" standalone="yes"?>
<Relationships xmlns="http://schemas.openxmlformats.org/package/2006/relationships"><Relationship Id="rId1" Type="http://schemas.microsoft.com/office/2011/relationships/chartStyle" Target="style22.xml"/><Relationship Id="rId2" Type="http://schemas.microsoft.com/office/2011/relationships/chartColorStyle" Target="colors22.xml"/></Relationships>
</file>

<file path=xl/charts/_rels/chart220.xml.rels><?xml version="1.0" encoding="UTF-8" standalone="yes"?>
<Relationships xmlns="http://schemas.openxmlformats.org/package/2006/relationships"><Relationship Id="rId1" Type="http://schemas.microsoft.com/office/2011/relationships/chartStyle" Target="style220.xml"/><Relationship Id="rId2" Type="http://schemas.microsoft.com/office/2011/relationships/chartColorStyle" Target="colors220.xml"/></Relationships>
</file>

<file path=xl/charts/_rels/chart221.xml.rels><?xml version="1.0" encoding="UTF-8" standalone="yes"?>
<Relationships xmlns="http://schemas.openxmlformats.org/package/2006/relationships"><Relationship Id="rId1" Type="http://schemas.microsoft.com/office/2011/relationships/chartStyle" Target="style221.xml"/><Relationship Id="rId2" Type="http://schemas.microsoft.com/office/2011/relationships/chartColorStyle" Target="colors221.xml"/></Relationships>
</file>

<file path=xl/charts/_rels/chart222.xml.rels><?xml version="1.0" encoding="UTF-8" standalone="yes"?>
<Relationships xmlns="http://schemas.openxmlformats.org/package/2006/relationships"><Relationship Id="rId1" Type="http://schemas.microsoft.com/office/2011/relationships/chartStyle" Target="style222.xml"/><Relationship Id="rId2" Type="http://schemas.microsoft.com/office/2011/relationships/chartColorStyle" Target="colors222.xml"/></Relationships>
</file>

<file path=xl/charts/_rels/chart223.xml.rels><?xml version="1.0" encoding="UTF-8" standalone="yes"?>
<Relationships xmlns="http://schemas.openxmlformats.org/package/2006/relationships"><Relationship Id="rId1" Type="http://schemas.microsoft.com/office/2011/relationships/chartStyle" Target="style223.xml"/><Relationship Id="rId2" Type="http://schemas.microsoft.com/office/2011/relationships/chartColorStyle" Target="colors223.xml"/></Relationships>
</file>

<file path=xl/charts/_rels/chart224.xml.rels><?xml version="1.0" encoding="UTF-8" standalone="yes"?>
<Relationships xmlns="http://schemas.openxmlformats.org/package/2006/relationships"><Relationship Id="rId1" Type="http://schemas.microsoft.com/office/2011/relationships/chartStyle" Target="style224.xml"/><Relationship Id="rId2" Type="http://schemas.microsoft.com/office/2011/relationships/chartColorStyle" Target="colors224.xml"/></Relationships>
</file>

<file path=xl/charts/_rels/chart225.xml.rels><?xml version="1.0" encoding="UTF-8" standalone="yes"?>
<Relationships xmlns="http://schemas.openxmlformats.org/package/2006/relationships"><Relationship Id="rId1" Type="http://schemas.microsoft.com/office/2011/relationships/chartStyle" Target="style225.xml"/><Relationship Id="rId2" Type="http://schemas.microsoft.com/office/2011/relationships/chartColorStyle" Target="colors225.xml"/></Relationships>
</file>

<file path=xl/charts/_rels/chart226.xml.rels><?xml version="1.0" encoding="UTF-8" standalone="yes"?>
<Relationships xmlns="http://schemas.openxmlformats.org/package/2006/relationships"><Relationship Id="rId1" Type="http://schemas.microsoft.com/office/2011/relationships/chartStyle" Target="style226.xml"/><Relationship Id="rId2" Type="http://schemas.microsoft.com/office/2011/relationships/chartColorStyle" Target="colors226.xml"/></Relationships>
</file>

<file path=xl/charts/_rels/chart227.xml.rels><?xml version="1.0" encoding="UTF-8" standalone="yes"?>
<Relationships xmlns="http://schemas.openxmlformats.org/package/2006/relationships"><Relationship Id="rId1" Type="http://schemas.microsoft.com/office/2011/relationships/chartStyle" Target="style227.xml"/><Relationship Id="rId2" Type="http://schemas.microsoft.com/office/2011/relationships/chartColorStyle" Target="colors227.xml"/></Relationships>
</file>

<file path=xl/charts/_rels/chart228.xml.rels><?xml version="1.0" encoding="UTF-8" standalone="yes"?>
<Relationships xmlns="http://schemas.openxmlformats.org/package/2006/relationships"><Relationship Id="rId1" Type="http://schemas.microsoft.com/office/2011/relationships/chartStyle" Target="style228.xml"/><Relationship Id="rId2" Type="http://schemas.microsoft.com/office/2011/relationships/chartColorStyle" Target="colors228.xml"/></Relationships>
</file>

<file path=xl/charts/_rels/chart229.xml.rels><?xml version="1.0" encoding="UTF-8" standalone="yes"?>
<Relationships xmlns="http://schemas.openxmlformats.org/package/2006/relationships"><Relationship Id="rId1" Type="http://schemas.microsoft.com/office/2011/relationships/chartStyle" Target="style229.xml"/><Relationship Id="rId2" Type="http://schemas.microsoft.com/office/2011/relationships/chartColorStyle" Target="colors229.xml"/></Relationships>
</file>

<file path=xl/charts/_rels/chart23.xml.rels><?xml version="1.0" encoding="UTF-8" standalone="yes"?>
<Relationships xmlns="http://schemas.openxmlformats.org/package/2006/relationships"><Relationship Id="rId1" Type="http://schemas.microsoft.com/office/2011/relationships/chartStyle" Target="style23.xml"/><Relationship Id="rId2" Type="http://schemas.microsoft.com/office/2011/relationships/chartColorStyle" Target="colors23.xml"/></Relationships>
</file>

<file path=xl/charts/_rels/chart230.xml.rels><?xml version="1.0" encoding="UTF-8" standalone="yes"?>
<Relationships xmlns="http://schemas.openxmlformats.org/package/2006/relationships"><Relationship Id="rId1" Type="http://schemas.microsoft.com/office/2011/relationships/chartStyle" Target="style230.xml"/><Relationship Id="rId2" Type="http://schemas.microsoft.com/office/2011/relationships/chartColorStyle" Target="colors230.xml"/></Relationships>
</file>

<file path=xl/charts/_rels/chart231.xml.rels><?xml version="1.0" encoding="UTF-8" standalone="yes"?>
<Relationships xmlns="http://schemas.openxmlformats.org/package/2006/relationships"><Relationship Id="rId1" Type="http://schemas.microsoft.com/office/2011/relationships/chartStyle" Target="style231.xml"/><Relationship Id="rId2" Type="http://schemas.microsoft.com/office/2011/relationships/chartColorStyle" Target="colors231.xml"/></Relationships>
</file>

<file path=xl/charts/_rels/chart232.xml.rels><?xml version="1.0" encoding="UTF-8" standalone="yes"?>
<Relationships xmlns="http://schemas.openxmlformats.org/package/2006/relationships"><Relationship Id="rId1" Type="http://schemas.microsoft.com/office/2011/relationships/chartStyle" Target="style232.xml"/><Relationship Id="rId2" Type="http://schemas.microsoft.com/office/2011/relationships/chartColorStyle" Target="colors232.xml"/></Relationships>
</file>

<file path=xl/charts/_rels/chart233.xml.rels><?xml version="1.0" encoding="UTF-8" standalone="yes"?>
<Relationships xmlns="http://schemas.openxmlformats.org/package/2006/relationships"><Relationship Id="rId1" Type="http://schemas.microsoft.com/office/2011/relationships/chartStyle" Target="style233.xml"/><Relationship Id="rId2" Type="http://schemas.microsoft.com/office/2011/relationships/chartColorStyle" Target="colors233.xml"/></Relationships>
</file>

<file path=xl/charts/_rels/chart234.xml.rels><?xml version="1.0" encoding="UTF-8" standalone="yes"?>
<Relationships xmlns="http://schemas.openxmlformats.org/package/2006/relationships"><Relationship Id="rId1" Type="http://schemas.microsoft.com/office/2011/relationships/chartStyle" Target="style234.xml"/><Relationship Id="rId2" Type="http://schemas.microsoft.com/office/2011/relationships/chartColorStyle" Target="colors234.xml"/></Relationships>
</file>

<file path=xl/charts/_rels/chart235.xml.rels><?xml version="1.0" encoding="UTF-8" standalone="yes"?>
<Relationships xmlns="http://schemas.openxmlformats.org/package/2006/relationships"><Relationship Id="rId1" Type="http://schemas.microsoft.com/office/2011/relationships/chartStyle" Target="style235.xml"/><Relationship Id="rId2" Type="http://schemas.microsoft.com/office/2011/relationships/chartColorStyle" Target="colors235.xml"/></Relationships>
</file>

<file path=xl/charts/_rels/chart236.xml.rels><?xml version="1.0" encoding="UTF-8" standalone="yes"?>
<Relationships xmlns="http://schemas.openxmlformats.org/package/2006/relationships"><Relationship Id="rId1" Type="http://schemas.microsoft.com/office/2011/relationships/chartStyle" Target="style236.xml"/><Relationship Id="rId2" Type="http://schemas.microsoft.com/office/2011/relationships/chartColorStyle" Target="colors236.xml"/></Relationships>
</file>

<file path=xl/charts/_rels/chart237.xml.rels><?xml version="1.0" encoding="UTF-8" standalone="yes"?>
<Relationships xmlns="http://schemas.openxmlformats.org/package/2006/relationships"><Relationship Id="rId1" Type="http://schemas.microsoft.com/office/2011/relationships/chartStyle" Target="style237.xml"/><Relationship Id="rId2" Type="http://schemas.microsoft.com/office/2011/relationships/chartColorStyle" Target="colors237.xml"/></Relationships>
</file>

<file path=xl/charts/_rels/chart238.xml.rels><?xml version="1.0" encoding="UTF-8" standalone="yes"?>
<Relationships xmlns="http://schemas.openxmlformats.org/package/2006/relationships"><Relationship Id="rId1" Type="http://schemas.microsoft.com/office/2011/relationships/chartStyle" Target="style238.xml"/><Relationship Id="rId2" Type="http://schemas.microsoft.com/office/2011/relationships/chartColorStyle" Target="colors238.xml"/></Relationships>
</file>

<file path=xl/charts/_rels/chart239.xml.rels><?xml version="1.0" encoding="UTF-8" standalone="yes"?>
<Relationships xmlns="http://schemas.openxmlformats.org/package/2006/relationships"><Relationship Id="rId1" Type="http://schemas.microsoft.com/office/2011/relationships/chartStyle" Target="style239.xml"/><Relationship Id="rId2" Type="http://schemas.microsoft.com/office/2011/relationships/chartColorStyle" Target="colors239.xml"/></Relationships>
</file>

<file path=xl/charts/_rels/chart24.xml.rels><?xml version="1.0" encoding="UTF-8" standalone="yes"?>
<Relationships xmlns="http://schemas.openxmlformats.org/package/2006/relationships"><Relationship Id="rId1" Type="http://schemas.microsoft.com/office/2011/relationships/chartStyle" Target="style24.xml"/><Relationship Id="rId2" Type="http://schemas.microsoft.com/office/2011/relationships/chartColorStyle" Target="colors24.xml"/></Relationships>
</file>

<file path=xl/charts/_rels/chart240.xml.rels><?xml version="1.0" encoding="UTF-8" standalone="yes"?>
<Relationships xmlns="http://schemas.openxmlformats.org/package/2006/relationships"><Relationship Id="rId1" Type="http://schemas.microsoft.com/office/2011/relationships/chartStyle" Target="style240.xml"/><Relationship Id="rId2" Type="http://schemas.microsoft.com/office/2011/relationships/chartColorStyle" Target="colors240.xml"/></Relationships>
</file>

<file path=xl/charts/_rels/chart241.xml.rels><?xml version="1.0" encoding="UTF-8" standalone="yes"?>
<Relationships xmlns="http://schemas.openxmlformats.org/package/2006/relationships"><Relationship Id="rId1" Type="http://schemas.microsoft.com/office/2011/relationships/chartStyle" Target="style241.xml"/><Relationship Id="rId2" Type="http://schemas.microsoft.com/office/2011/relationships/chartColorStyle" Target="colors241.xml"/></Relationships>
</file>

<file path=xl/charts/_rels/chart242.xml.rels><?xml version="1.0" encoding="UTF-8" standalone="yes"?>
<Relationships xmlns="http://schemas.openxmlformats.org/package/2006/relationships"><Relationship Id="rId1" Type="http://schemas.microsoft.com/office/2011/relationships/chartStyle" Target="style242.xml"/><Relationship Id="rId2" Type="http://schemas.microsoft.com/office/2011/relationships/chartColorStyle" Target="colors242.xml"/></Relationships>
</file>

<file path=xl/charts/_rels/chart243.xml.rels><?xml version="1.0" encoding="UTF-8" standalone="yes"?>
<Relationships xmlns="http://schemas.openxmlformats.org/package/2006/relationships"><Relationship Id="rId1" Type="http://schemas.microsoft.com/office/2011/relationships/chartStyle" Target="style243.xml"/><Relationship Id="rId2" Type="http://schemas.microsoft.com/office/2011/relationships/chartColorStyle" Target="colors243.xml"/></Relationships>
</file>

<file path=xl/charts/_rels/chart244.xml.rels><?xml version="1.0" encoding="UTF-8" standalone="yes"?>
<Relationships xmlns="http://schemas.openxmlformats.org/package/2006/relationships"><Relationship Id="rId1" Type="http://schemas.microsoft.com/office/2011/relationships/chartStyle" Target="style244.xml"/><Relationship Id="rId2" Type="http://schemas.microsoft.com/office/2011/relationships/chartColorStyle" Target="colors244.xml"/></Relationships>
</file>

<file path=xl/charts/_rels/chart245.xml.rels><?xml version="1.0" encoding="UTF-8" standalone="yes"?>
<Relationships xmlns="http://schemas.openxmlformats.org/package/2006/relationships"><Relationship Id="rId1" Type="http://schemas.microsoft.com/office/2011/relationships/chartStyle" Target="style245.xml"/><Relationship Id="rId2" Type="http://schemas.microsoft.com/office/2011/relationships/chartColorStyle" Target="colors245.xml"/></Relationships>
</file>

<file path=xl/charts/_rels/chart246.xml.rels><?xml version="1.0" encoding="UTF-8" standalone="yes"?>
<Relationships xmlns="http://schemas.openxmlformats.org/package/2006/relationships"><Relationship Id="rId1" Type="http://schemas.microsoft.com/office/2011/relationships/chartStyle" Target="style246.xml"/><Relationship Id="rId2" Type="http://schemas.microsoft.com/office/2011/relationships/chartColorStyle" Target="colors246.xml"/></Relationships>
</file>

<file path=xl/charts/_rels/chart247.xml.rels><?xml version="1.0" encoding="UTF-8" standalone="yes"?>
<Relationships xmlns="http://schemas.openxmlformats.org/package/2006/relationships"><Relationship Id="rId1" Type="http://schemas.microsoft.com/office/2011/relationships/chartStyle" Target="style247.xml"/><Relationship Id="rId2" Type="http://schemas.microsoft.com/office/2011/relationships/chartColorStyle" Target="colors247.xml"/></Relationships>
</file>

<file path=xl/charts/_rels/chart248.xml.rels><?xml version="1.0" encoding="UTF-8" standalone="yes"?>
<Relationships xmlns="http://schemas.openxmlformats.org/package/2006/relationships"><Relationship Id="rId1" Type="http://schemas.microsoft.com/office/2011/relationships/chartStyle" Target="style248.xml"/><Relationship Id="rId2" Type="http://schemas.microsoft.com/office/2011/relationships/chartColorStyle" Target="colors248.xml"/></Relationships>
</file>

<file path=xl/charts/_rels/chart249.xml.rels><?xml version="1.0" encoding="UTF-8" standalone="yes"?>
<Relationships xmlns="http://schemas.openxmlformats.org/package/2006/relationships"><Relationship Id="rId1" Type="http://schemas.microsoft.com/office/2011/relationships/chartStyle" Target="style249.xml"/><Relationship Id="rId2" Type="http://schemas.microsoft.com/office/2011/relationships/chartColorStyle" Target="colors249.xml"/></Relationships>
</file>

<file path=xl/charts/_rels/chart25.xml.rels><?xml version="1.0" encoding="UTF-8" standalone="yes"?>
<Relationships xmlns="http://schemas.openxmlformats.org/package/2006/relationships"><Relationship Id="rId1" Type="http://schemas.microsoft.com/office/2011/relationships/chartStyle" Target="style25.xml"/><Relationship Id="rId2" Type="http://schemas.microsoft.com/office/2011/relationships/chartColorStyle" Target="colors25.xml"/></Relationships>
</file>

<file path=xl/charts/_rels/chart250.xml.rels><?xml version="1.0" encoding="UTF-8" standalone="yes"?>
<Relationships xmlns="http://schemas.openxmlformats.org/package/2006/relationships"><Relationship Id="rId1" Type="http://schemas.microsoft.com/office/2011/relationships/chartStyle" Target="style250.xml"/><Relationship Id="rId2" Type="http://schemas.microsoft.com/office/2011/relationships/chartColorStyle" Target="colors250.xml"/></Relationships>
</file>

<file path=xl/charts/_rels/chart251.xml.rels><?xml version="1.0" encoding="UTF-8" standalone="yes"?>
<Relationships xmlns="http://schemas.openxmlformats.org/package/2006/relationships"><Relationship Id="rId1" Type="http://schemas.microsoft.com/office/2011/relationships/chartStyle" Target="style251.xml"/><Relationship Id="rId2" Type="http://schemas.microsoft.com/office/2011/relationships/chartColorStyle" Target="colors251.xml"/></Relationships>
</file>

<file path=xl/charts/_rels/chart252.xml.rels><?xml version="1.0" encoding="UTF-8" standalone="yes"?>
<Relationships xmlns="http://schemas.openxmlformats.org/package/2006/relationships"><Relationship Id="rId1" Type="http://schemas.microsoft.com/office/2011/relationships/chartStyle" Target="style252.xml"/><Relationship Id="rId2" Type="http://schemas.microsoft.com/office/2011/relationships/chartColorStyle" Target="colors252.xml"/></Relationships>
</file>

<file path=xl/charts/_rels/chart253.xml.rels><?xml version="1.0" encoding="UTF-8" standalone="yes"?>
<Relationships xmlns="http://schemas.openxmlformats.org/package/2006/relationships"><Relationship Id="rId1" Type="http://schemas.microsoft.com/office/2011/relationships/chartStyle" Target="style253.xml"/><Relationship Id="rId2" Type="http://schemas.microsoft.com/office/2011/relationships/chartColorStyle" Target="colors253.xml"/></Relationships>
</file>

<file path=xl/charts/_rels/chart254.xml.rels><?xml version="1.0" encoding="UTF-8" standalone="yes"?>
<Relationships xmlns="http://schemas.openxmlformats.org/package/2006/relationships"><Relationship Id="rId1" Type="http://schemas.microsoft.com/office/2011/relationships/chartStyle" Target="style254.xml"/><Relationship Id="rId2" Type="http://schemas.microsoft.com/office/2011/relationships/chartColorStyle" Target="colors254.xml"/></Relationships>
</file>

<file path=xl/charts/_rels/chart255.xml.rels><?xml version="1.0" encoding="UTF-8" standalone="yes"?>
<Relationships xmlns="http://schemas.openxmlformats.org/package/2006/relationships"><Relationship Id="rId1" Type="http://schemas.microsoft.com/office/2011/relationships/chartStyle" Target="style255.xml"/><Relationship Id="rId2" Type="http://schemas.microsoft.com/office/2011/relationships/chartColorStyle" Target="colors255.xml"/></Relationships>
</file>

<file path=xl/charts/_rels/chart256.xml.rels><?xml version="1.0" encoding="UTF-8" standalone="yes"?>
<Relationships xmlns="http://schemas.openxmlformats.org/package/2006/relationships"><Relationship Id="rId1" Type="http://schemas.microsoft.com/office/2011/relationships/chartStyle" Target="style256.xml"/><Relationship Id="rId2" Type="http://schemas.microsoft.com/office/2011/relationships/chartColorStyle" Target="colors256.xml"/></Relationships>
</file>

<file path=xl/charts/_rels/chart26.xml.rels><?xml version="1.0" encoding="UTF-8" standalone="yes"?>
<Relationships xmlns="http://schemas.openxmlformats.org/package/2006/relationships"><Relationship Id="rId1" Type="http://schemas.microsoft.com/office/2011/relationships/chartStyle" Target="style26.xml"/><Relationship Id="rId2" Type="http://schemas.microsoft.com/office/2011/relationships/chartColorStyle" Target="colors26.xml"/></Relationships>
</file>

<file path=xl/charts/_rels/chart27.xml.rels><?xml version="1.0" encoding="UTF-8" standalone="yes"?>
<Relationships xmlns="http://schemas.openxmlformats.org/package/2006/relationships"><Relationship Id="rId1" Type="http://schemas.microsoft.com/office/2011/relationships/chartStyle" Target="style27.xml"/><Relationship Id="rId2" Type="http://schemas.microsoft.com/office/2011/relationships/chartColorStyle" Target="colors27.xml"/></Relationships>
</file>

<file path=xl/charts/_rels/chart28.xml.rels><?xml version="1.0" encoding="UTF-8" standalone="yes"?>
<Relationships xmlns="http://schemas.openxmlformats.org/package/2006/relationships"><Relationship Id="rId1" Type="http://schemas.microsoft.com/office/2011/relationships/chartStyle" Target="style28.xml"/><Relationship Id="rId2" Type="http://schemas.microsoft.com/office/2011/relationships/chartColorStyle" Target="colors28.xml"/></Relationships>
</file>

<file path=xl/charts/_rels/chart29.xml.rels><?xml version="1.0" encoding="UTF-8" standalone="yes"?>
<Relationships xmlns="http://schemas.openxmlformats.org/package/2006/relationships"><Relationship Id="rId1" Type="http://schemas.microsoft.com/office/2011/relationships/chartStyle" Target="style29.xml"/><Relationship Id="rId2" Type="http://schemas.microsoft.com/office/2011/relationships/chartColorStyle" Target="colors29.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30.xml.rels><?xml version="1.0" encoding="UTF-8" standalone="yes"?>
<Relationships xmlns="http://schemas.openxmlformats.org/package/2006/relationships"><Relationship Id="rId1" Type="http://schemas.microsoft.com/office/2011/relationships/chartStyle" Target="style30.xml"/><Relationship Id="rId2" Type="http://schemas.microsoft.com/office/2011/relationships/chartColorStyle" Target="colors30.xml"/></Relationships>
</file>

<file path=xl/charts/_rels/chart31.xml.rels><?xml version="1.0" encoding="UTF-8" standalone="yes"?>
<Relationships xmlns="http://schemas.openxmlformats.org/package/2006/relationships"><Relationship Id="rId1" Type="http://schemas.microsoft.com/office/2011/relationships/chartStyle" Target="style31.xml"/><Relationship Id="rId2" Type="http://schemas.microsoft.com/office/2011/relationships/chartColorStyle" Target="colors31.xml"/></Relationships>
</file>

<file path=xl/charts/_rels/chart32.xml.rels><?xml version="1.0" encoding="UTF-8" standalone="yes"?>
<Relationships xmlns="http://schemas.openxmlformats.org/package/2006/relationships"><Relationship Id="rId1" Type="http://schemas.microsoft.com/office/2011/relationships/chartStyle" Target="style32.xml"/><Relationship Id="rId2" Type="http://schemas.microsoft.com/office/2011/relationships/chartColorStyle" Target="colors32.xml"/></Relationships>
</file>

<file path=xl/charts/_rels/chart33.xml.rels><?xml version="1.0" encoding="UTF-8" standalone="yes"?>
<Relationships xmlns="http://schemas.openxmlformats.org/package/2006/relationships"><Relationship Id="rId1" Type="http://schemas.microsoft.com/office/2011/relationships/chartStyle" Target="style33.xml"/><Relationship Id="rId2" Type="http://schemas.microsoft.com/office/2011/relationships/chartColorStyle" Target="colors33.xml"/></Relationships>
</file>

<file path=xl/charts/_rels/chart34.xml.rels><?xml version="1.0" encoding="UTF-8" standalone="yes"?>
<Relationships xmlns="http://schemas.openxmlformats.org/package/2006/relationships"><Relationship Id="rId1" Type="http://schemas.microsoft.com/office/2011/relationships/chartStyle" Target="style34.xml"/><Relationship Id="rId2" Type="http://schemas.microsoft.com/office/2011/relationships/chartColorStyle" Target="colors34.xml"/></Relationships>
</file>

<file path=xl/charts/_rels/chart35.xml.rels><?xml version="1.0" encoding="UTF-8" standalone="yes"?>
<Relationships xmlns="http://schemas.openxmlformats.org/package/2006/relationships"><Relationship Id="rId1" Type="http://schemas.microsoft.com/office/2011/relationships/chartStyle" Target="style35.xml"/><Relationship Id="rId2" Type="http://schemas.microsoft.com/office/2011/relationships/chartColorStyle" Target="colors35.xml"/></Relationships>
</file>

<file path=xl/charts/_rels/chart36.xml.rels><?xml version="1.0" encoding="UTF-8" standalone="yes"?>
<Relationships xmlns="http://schemas.openxmlformats.org/package/2006/relationships"><Relationship Id="rId1" Type="http://schemas.microsoft.com/office/2011/relationships/chartStyle" Target="style36.xml"/><Relationship Id="rId2" Type="http://schemas.microsoft.com/office/2011/relationships/chartColorStyle" Target="colors36.xml"/></Relationships>
</file>

<file path=xl/charts/_rels/chart37.xml.rels><?xml version="1.0" encoding="UTF-8" standalone="yes"?>
<Relationships xmlns="http://schemas.openxmlformats.org/package/2006/relationships"><Relationship Id="rId1" Type="http://schemas.microsoft.com/office/2011/relationships/chartStyle" Target="style37.xml"/><Relationship Id="rId2" Type="http://schemas.microsoft.com/office/2011/relationships/chartColorStyle" Target="colors37.xml"/></Relationships>
</file>

<file path=xl/charts/_rels/chart38.xml.rels><?xml version="1.0" encoding="UTF-8" standalone="yes"?>
<Relationships xmlns="http://schemas.openxmlformats.org/package/2006/relationships"><Relationship Id="rId1" Type="http://schemas.microsoft.com/office/2011/relationships/chartStyle" Target="style38.xml"/><Relationship Id="rId2" Type="http://schemas.microsoft.com/office/2011/relationships/chartColorStyle" Target="colors38.xml"/></Relationships>
</file>

<file path=xl/charts/_rels/chart39.xml.rels><?xml version="1.0" encoding="UTF-8" standalone="yes"?>
<Relationships xmlns="http://schemas.openxmlformats.org/package/2006/relationships"><Relationship Id="rId1" Type="http://schemas.microsoft.com/office/2011/relationships/chartStyle" Target="style39.xml"/><Relationship Id="rId2" Type="http://schemas.microsoft.com/office/2011/relationships/chartColorStyle" Target="colors39.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40.xml.rels><?xml version="1.0" encoding="UTF-8" standalone="yes"?>
<Relationships xmlns="http://schemas.openxmlformats.org/package/2006/relationships"><Relationship Id="rId1" Type="http://schemas.microsoft.com/office/2011/relationships/chartStyle" Target="style40.xml"/><Relationship Id="rId2" Type="http://schemas.microsoft.com/office/2011/relationships/chartColorStyle" Target="colors40.xml"/></Relationships>
</file>

<file path=xl/charts/_rels/chart41.xml.rels><?xml version="1.0" encoding="UTF-8" standalone="yes"?>
<Relationships xmlns="http://schemas.openxmlformats.org/package/2006/relationships"><Relationship Id="rId1" Type="http://schemas.microsoft.com/office/2011/relationships/chartStyle" Target="style41.xml"/><Relationship Id="rId2" Type="http://schemas.microsoft.com/office/2011/relationships/chartColorStyle" Target="colors41.xml"/></Relationships>
</file>

<file path=xl/charts/_rels/chart42.xml.rels><?xml version="1.0" encoding="UTF-8" standalone="yes"?>
<Relationships xmlns="http://schemas.openxmlformats.org/package/2006/relationships"><Relationship Id="rId1" Type="http://schemas.microsoft.com/office/2011/relationships/chartStyle" Target="style42.xml"/><Relationship Id="rId2" Type="http://schemas.microsoft.com/office/2011/relationships/chartColorStyle" Target="colors42.xml"/></Relationships>
</file>

<file path=xl/charts/_rels/chart43.xml.rels><?xml version="1.0" encoding="UTF-8" standalone="yes"?>
<Relationships xmlns="http://schemas.openxmlformats.org/package/2006/relationships"><Relationship Id="rId1" Type="http://schemas.microsoft.com/office/2011/relationships/chartStyle" Target="style43.xml"/><Relationship Id="rId2" Type="http://schemas.microsoft.com/office/2011/relationships/chartColorStyle" Target="colors43.xml"/></Relationships>
</file>

<file path=xl/charts/_rels/chart44.xml.rels><?xml version="1.0" encoding="UTF-8" standalone="yes"?>
<Relationships xmlns="http://schemas.openxmlformats.org/package/2006/relationships"><Relationship Id="rId1" Type="http://schemas.microsoft.com/office/2011/relationships/chartStyle" Target="style44.xml"/><Relationship Id="rId2" Type="http://schemas.microsoft.com/office/2011/relationships/chartColorStyle" Target="colors44.xml"/></Relationships>
</file>

<file path=xl/charts/_rels/chart45.xml.rels><?xml version="1.0" encoding="UTF-8" standalone="yes"?>
<Relationships xmlns="http://schemas.openxmlformats.org/package/2006/relationships"><Relationship Id="rId1" Type="http://schemas.microsoft.com/office/2011/relationships/chartStyle" Target="style45.xml"/><Relationship Id="rId2" Type="http://schemas.microsoft.com/office/2011/relationships/chartColorStyle" Target="colors45.xml"/></Relationships>
</file>

<file path=xl/charts/_rels/chart46.xml.rels><?xml version="1.0" encoding="UTF-8" standalone="yes"?>
<Relationships xmlns="http://schemas.openxmlformats.org/package/2006/relationships"><Relationship Id="rId1" Type="http://schemas.microsoft.com/office/2011/relationships/chartStyle" Target="style46.xml"/><Relationship Id="rId2" Type="http://schemas.microsoft.com/office/2011/relationships/chartColorStyle" Target="colors46.xml"/></Relationships>
</file>

<file path=xl/charts/_rels/chart47.xml.rels><?xml version="1.0" encoding="UTF-8" standalone="yes"?>
<Relationships xmlns="http://schemas.openxmlformats.org/package/2006/relationships"><Relationship Id="rId1" Type="http://schemas.microsoft.com/office/2011/relationships/chartStyle" Target="style47.xml"/><Relationship Id="rId2" Type="http://schemas.microsoft.com/office/2011/relationships/chartColorStyle" Target="colors47.xml"/></Relationships>
</file>

<file path=xl/charts/_rels/chart48.xml.rels><?xml version="1.0" encoding="UTF-8" standalone="yes"?>
<Relationships xmlns="http://schemas.openxmlformats.org/package/2006/relationships"><Relationship Id="rId1" Type="http://schemas.microsoft.com/office/2011/relationships/chartStyle" Target="style48.xml"/><Relationship Id="rId2" Type="http://schemas.microsoft.com/office/2011/relationships/chartColorStyle" Target="colors48.xml"/></Relationships>
</file>

<file path=xl/charts/_rels/chart49.xml.rels><?xml version="1.0" encoding="UTF-8" standalone="yes"?>
<Relationships xmlns="http://schemas.openxmlformats.org/package/2006/relationships"><Relationship Id="rId1" Type="http://schemas.microsoft.com/office/2011/relationships/chartStyle" Target="style49.xml"/><Relationship Id="rId2" Type="http://schemas.microsoft.com/office/2011/relationships/chartColorStyle" Target="colors49.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50.xml.rels><?xml version="1.0" encoding="UTF-8" standalone="yes"?>
<Relationships xmlns="http://schemas.openxmlformats.org/package/2006/relationships"><Relationship Id="rId1" Type="http://schemas.microsoft.com/office/2011/relationships/chartStyle" Target="style50.xml"/><Relationship Id="rId2" Type="http://schemas.microsoft.com/office/2011/relationships/chartColorStyle" Target="colors50.xml"/></Relationships>
</file>

<file path=xl/charts/_rels/chart51.xml.rels><?xml version="1.0" encoding="UTF-8" standalone="yes"?>
<Relationships xmlns="http://schemas.openxmlformats.org/package/2006/relationships"><Relationship Id="rId1" Type="http://schemas.microsoft.com/office/2011/relationships/chartStyle" Target="style51.xml"/><Relationship Id="rId2" Type="http://schemas.microsoft.com/office/2011/relationships/chartColorStyle" Target="colors51.xml"/></Relationships>
</file>

<file path=xl/charts/_rels/chart52.xml.rels><?xml version="1.0" encoding="UTF-8" standalone="yes"?>
<Relationships xmlns="http://schemas.openxmlformats.org/package/2006/relationships"><Relationship Id="rId1" Type="http://schemas.microsoft.com/office/2011/relationships/chartStyle" Target="style52.xml"/><Relationship Id="rId2" Type="http://schemas.microsoft.com/office/2011/relationships/chartColorStyle" Target="colors52.xml"/></Relationships>
</file>

<file path=xl/charts/_rels/chart53.xml.rels><?xml version="1.0" encoding="UTF-8" standalone="yes"?>
<Relationships xmlns="http://schemas.openxmlformats.org/package/2006/relationships"><Relationship Id="rId1" Type="http://schemas.microsoft.com/office/2011/relationships/chartStyle" Target="style53.xml"/><Relationship Id="rId2" Type="http://schemas.microsoft.com/office/2011/relationships/chartColorStyle" Target="colors53.xml"/></Relationships>
</file>

<file path=xl/charts/_rels/chart54.xml.rels><?xml version="1.0" encoding="UTF-8" standalone="yes"?>
<Relationships xmlns="http://schemas.openxmlformats.org/package/2006/relationships"><Relationship Id="rId1" Type="http://schemas.microsoft.com/office/2011/relationships/chartStyle" Target="style54.xml"/><Relationship Id="rId2" Type="http://schemas.microsoft.com/office/2011/relationships/chartColorStyle" Target="colors54.xml"/></Relationships>
</file>

<file path=xl/charts/_rels/chart55.xml.rels><?xml version="1.0" encoding="UTF-8" standalone="yes"?>
<Relationships xmlns="http://schemas.openxmlformats.org/package/2006/relationships"><Relationship Id="rId1" Type="http://schemas.microsoft.com/office/2011/relationships/chartStyle" Target="style55.xml"/><Relationship Id="rId2" Type="http://schemas.microsoft.com/office/2011/relationships/chartColorStyle" Target="colors55.xml"/></Relationships>
</file>

<file path=xl/charts/_rels/chart56.xml.rels><?xml version="1.0" encoding="UTF-8" standalone="yes"?>
<Relationships xmlns="http://schemas.openxmlformats.org/package/2006/relationships"><Relationship Id="rId1" Type="http://schemas.microsoft.com/office/2011/relationships/chartStyle" Target="style56.xml"/><Relationship Id="rId2" Type="http://schemas.microsoft.com/office/2011/relationships/chartColorStyle" Target="colors56.xml"/></Relationships>
</file>

<file path=xl/charts/_rels/chart57.xml.rels><?xml version="1.0" encoding="UTF-8" standalone="yes"?>
<Relationships xmlns="http://schemas.openxmlformats.org/package/2006/relationships"><Relationship Id="rId1" Type="http://schemas.microsoft.com/office/2011/relationships/chartStyle" Target="style57.xml"/><Relationship Id="rId2" Type="http://schemas.microsoft.com/office/2011/relationships/chartColorStyle" Target="colors57.xml"/></Relationships>
</file>

<file path=xl/charts/_rels/chart58.xml.rels><?xml version="1.0" encoding="UTF-8" standalone="yes"?>
<Relationships xmlns="http://schemas.openxmlformats.org/package/2006/relationships"><Relationship Id="rId1" Type="http://schemas.microsoft.com/office/2011/relationships/chartStyle" Target="style58.xml"/><Relationship Id="rId2" Type="http://schemas.microsoft.com/office/2011/relationships/chartColorStyle" Target="colors58.xml"/></Relationships>
</file>

<file path=xl/charts/_rels/chart59.xml.rels><?xml version="1.0" encoding="UTF-8" standalone="yes"?>
<Relationships xmlns="http://schemas.openxmlformats.org/package/2006/relationships"><Relationship Id="rId1" Type="http://schemas.microsoft.com/office/2011/relationships/chartStyle" Target="style59.xml"/><Relationship Id="rId2" Type="http://schemas.microsoft.com/office/2011/relationships/chartColorStyle" Target="colors59.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_rels/chart60.xml.rels><?xml version="1.0" encoding="UTF-8" standalone="yes"?>
<Relationships xmlns="http://schemas.openxmlformats.org/package/2006/relationships"><Relationship Id="rId1" Type="http://schemas.microsoft.com/office/2011/relationships/chartStyle" Target="style60.xml"/><Relationship Id="rId2" Type="http://schemas.microsoft.com/office/2011/relationships/chartColorStyle" Target="colors60.xml"/></Relationships>
</file>

<file path=xl/charts/_rels/chart61.xml.rels><?xml version="1.0" encoding="UTF-8" standalone="yes"?>
<Relationships xmlns="http://schemas.openxmlformats.org/package/2006/relationships"><Relationship Id="rId1" Type="http://schemas.microsoft.com/office/2011/relationships/chartStyle" Target="style61.xml"/><Relationship Id="rId2" Type="http://schemas.microsoft.com/office/2011/relationships/chartColorStyle" Target="colors61.xml"/></Relationships>
</file>

<file path=xl/charts/_rels/chart62.xml.rels><?xml version="1.0" encoding="UTF-8" standalone="yes"?>
<Relationships xmlns="http://schemas.openxmlformats.org/package/2006/relationships"><Relationship Id="rId1" Type="http://schemas.microsoft.com/office/2011/relationships/chartStyle" Target="style62.xml"/><Relationship Id="rId2" Type="http://schemas.microsoft.com/office/2011/relationships/chartColorStyle" Target="colors62.xml"/></Relationships>
</file>

<file path=xl/charts/_rels/chart63.xml.rels><?xml version="1.0" encoding="UTF-8" standalone="yes"?>
<Relationships xmlns="http://schemas.openxmlformats.org/package/2006/relationships"><Relationship Id="rId1" Type="http://schemas.microsoft.com/office/2011/relationships/chartStyle" Target="style63.xml"/><Relationship Id="rId2" Type="http://schemas.microsoft.com/office/2011/relationships/chartColorStyle" Target="colors63.xml"/></Relationships>
</file>

<file path=xl/charts/_rels/chart64.xml.rels><?xml version="1.0" encoding="UTF-8" standalone="yes"?>
<Relationships xmlns="http://schemas.openxmlformats.org/package/2006/relationships"><Relationship Id="rId1" Type="http://schemas.microsoft.com/office/2011/relationships/chartStyle" Target="style64.xml"/><Relationship Id="rId2" Type="http://schemas.microsoft.com/office/2011/relationships/chartColorStyle" Target="colors64.xml"/></Relationships>
</file>

<file path=xl/charts/_rels/chart65.xml.rels><?xml version="1.0" encoding="UTF-8" standalone="yes"?>
<Relationships xmlns="http://schemas.openxmlformats.org/package/2006/relationships"><Relationship Id="rId1" Type="http://schemas.microsoft.com/office/2011/relationships/chartStyle" Target="style65.xml"/><Relationship Id="rId2" Type="http://schemas.microsoft.com/office/2011/relationships/chartColorStyle" Target="colors65.xml"/></Relationships>
</file>

<file path=xl/charts/_rels/chart66.xml.rels><?xml version="1.0" encoding="UTF-8" standalone="yes"?>
<Relationships xmlns="http://schemas.openxmlformats.org/package/2006/relationships"><Relationship Id="rId1" Type="http://schemas.microsoft.com/office/2011/relationships/chartStyle" Target="style66.xml"/><Relationship Id="rId2" Type="http://schemas.microsoft.com/office/2011/relationships/chartColorStyle" Target="colors66.xml"/></Relationships>
</file>

<file path=xl/charts/_rels/chart67.xml.rels><?xml version="1.0" encoding="UTF-8" standalone="yes"?>
<Relationships xmlns="http://schemas.openxmlformats.org/package/2006/relationships"><Relationship Id="rId1" Type="http://schemas.microsoft.com/office/2011/relationships/chartStyle" Target="style67.xml"/><Relationship Id="rId2" Type="http://schemas.microsoft.com/office/2011/relationships/chartColorStyle" Target="colors67.xml"/></Relationships>
</file>

<file path=xl/charts/_rels/chart68.xml.rels><?xml version="1.0" encoding="UTF-8" standalone="yes"?>
<Relationships xmlns="http://schemas.openxmlformats.org/package/2006/relationships"><Relationship Id="rId1" Type="http://schemas.microsoft.com/office/2011/relationships/chartStyle" Target="style68.xml"/><Relationship Id="rId2" Type="http://schemas.microsoft.com/office/2011/relationships/chartColorStyle" Target="colors68.xml"/></Relationships>
</file>

<file path=xl/charts/_rels/chart69.xml.rels><?xml version="1.0" encoding="UTF-8" standalone="yes"?>
<Relationships xmlns="http://schemas.openxmlformats.org/package/2006/relationships"><Relationship Id="rId1" Type="http://schemas.microsoft.com/office/2011/relationships/chartStyle" Target="style69.xml"/><Relationship Id="rId2" Type="http://schemas.microsoft.com/office/2011/relationships/chartColorStyle" Target="colors69.xml"/></Relationships>
</file>

<file path=xl/charts/_rels/chart7.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70.xml.rels><?xml version="1.0" encoding="UTF-8" standalone="yes"?>
<Relationships xmlns="http://schemas.openxmlformats.org/package/2006/relationships"><Relationship Id="rId1" Type="http://schemas.microsoft.com/office/2011/relationships/chartStyle" Target="style70.xml"/><Relationship Id="rId2" Type="http://schemas.microsoft.com/office/2011/relationships/chartColorStyle" Target="colors70.xml"/></Relationships>
</file>

<file path=xl/charts/_rels/chart71.xml.rels><?xml version="1.0" encoding="UTF-8" standalone="yes"?>
<Relationships xmlns="http://schemas.openxmlformats.org/package/2006/relationships"><Relationship Id="rId1" Type="http://schemas.microsoft.com/office/2011/relationships/chartStyle" Target="style71.xml"/><Relationship Id="rId2" Type="http://schemas.microsoft.com/office/2011/relationships/chartColorStyle" Target="colors71.xml"/></Relationships>
</file>

<file path=xl/charts/_rels/chart72.xml.rels><?xml version="1.0" encoding="UTF-8" standalone="yes"?>
<Relationships xmlns="http://schemas.openxmlformats.org/package/2006/relationships"><Relationship Id="rId1" Type="http://schemas.microsoft.com/office/2011/relationships/chartStyle" Target="style72.xml"/><Relationship Id="rId2" Type="http://schemas.microsoft.com/office/2011/relationships/chartColorStyle" Target="colors72.xml"/></Relationships>
</file>

<file path=xl/charts/_rels/chart73.xml.rels><?xml version="1.0" encoding="UTF-8" standalone="yes"?>
<Relationships xmlns="http://schemas.openxmlformats.org/package/2006/relationships"><Relationship Id="rId1" Type="http://schemas.microsoft.com/office/2011/relationships/chartStyle" Target="style73.xml"/><Relationship Id="rId2" Type="http://schemas.microsoft.com/office/2011/relationships/chartColorStyle" Target="colors73.xml"/></Relationships>
</file>

<file path=xl/charts/_rels/chart74.xml.rels><?xml version="1.0" encoding="UTF-8" standalone="yes"?>
<Relationships xmlns="http://schemas.openxmlformats.org/package/2006/relationships"><Relationship Id="rId1" Type="http://schemas.microsoft.com/office/2011/relationships/chartStyle" Target="style74.xml"/><Relationship Id="rId2" Type="http://schemas.microsoft.com/office/2011/relationships/chartColorStyle" Target="colors74.xml"/></Relationships>
</file>

<file path=xl/charts/_rels/chart75.xml.rels><?xml version="1.0" encoding="UTF-8" standalone="yes"?>
<Relationships xmlns="http://schemas.openxmlformats.org/package/2006/relationships"><Relationship Id="rId1" Type="http://schemas.microsoft.com/office/2011/relationships/chartStyle" Target="style75.xml"/><Relationship Id="rId2" Type="http://schemas.microsoft.com/office/2011/relationships/chartColorStyle" Target="colors75.xml"/></Relationships>
</file>

<file path=xl/charts/_rels/chart76.xml.rels><?xml version="1.0" encoding="UTF-8" standalone="yes"?>
<Relationships xmlns="http://schemas.openxmlformats.org/package/2006/relationships"><Relationship Id="rId1" Type="http://schemas.microsoft.com/office/2011/relationships/chartStyle" Target="style76.xml"/><Relationship Id="rId2" Type="http://schemas.microsoft.com/office/2011/relationships/chartColorStyle" Target="colors76.xml"/></Relationships>
</file>

<file path=xl/charts/_rels/chart77.xml.rels><?xml version="1.0" encoding="UTF-8" standalone="yes"?>
<Relationships xmlns="http://schemas.openxmlformats.org/package/2006/relationships"><Relationship Id="rId1" Type="http://schemas.microsoft.com/office/2011/relationships/chartStyle" Target="style77.xml"/><Relationship Id="rId2" Type="http://schemas.microsoft.com/office/2011/relationships/chartColorStyle" Target="colors77.xml"/></Relationships>
</file>

<file path=xl/charts/_rels/chart78.xml.rels><?xml version="1.0" encoding="UTF-8" standalone="yes"?>
<Relationships xmlns="http://schemas.openxmlformats.org/package/2006/relationships"><Relationship Id="rId1" Type="http://schemas.microsoft.com/office/2011/relationships/chartStyle" Target="style78.xml"/><Relationship Id="rId2" Type="http://schemas.microsoft.com/office/2011/relationships/chartColorStyle" Target="colors78.xml"/></Relationships>
</file>

<file path=xl/charts/_rels/chart79.xml.rels><?xml version="1.0" encoding="UTF-8" standalone="yes"?>
<Relationships xmlns="http://schemas.openxmlformats.org/package/2006/relationships"><Relationship Id="rId1" Type="http://schemas.microsoft.com/office/2011/relationships/chartStyle" Target="style79.xml"/><Relationship Id="rId2" Type="http://schemas.microsoft.com/office/2011/relationships/chartColorStyle" Target="colors79.xml"/></Relationships>
</file>

<file path=xl/charts/_rels/chart8.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80.xml.rels><?xml version="1.0" encoding="UTF-8" standalone="yes"?>
<Relationships xmlns="http://schemas.openxmlformats.org/package/2006/relationships"><Relationship Id="rId1" Type="http://schemas.microsoft.com/office/2011/relationships/chartStyle" Target="style80.xml"/><Relationship Id="rId2" Type="http://schemas.microsoft.com/office/2011/relationships/chartColorStyle" Target="colors80.xml"/></Relationships>
</file>

<file path=xl/charts/_rels/chart81.xml.rels><?xml version="1.0" encoding="UTF-8" standalone="yes"?>
<Relationships xmlns="http://schemas.openxmlformats.org/package/2006/relationships"><Relationship Id="rId1" Type="http://schemas.microsoft.com/office/2011/relationships/chartStyle" Target="style81.xml"/><Relationship Id="rId2" Type="http://schemas.microsoft.com/office/2011/relationships/chartColorStyle" Target="colors81.xml"/></Relationships>
</file>

<file path=xl/charts/_rels/chart82.xml.rels><?xml version="1.0" encoding="UTF-8" standalone="yes"?>
<Relationships xmlns="http://schemas.openxmlformats.org/package/2006/relationships"><Relationship Id="rId1" Type="http://schemas.microsoft.com/office/2011/relationships/chartStyle" Target="style82.xml"/><Relationship Id="rId2" Type="http://schemas.microsoft.com/office/2011/relationships/chartColorStyle" Target="colors82.xml"/></Relationships>
</file>

<file path=xl/charts/_rels/chart83.xml.rels><?xml version="1.0" encoding="UTF-8" standalone="yes"?>
<Relationships xmlns="http://schemas.openxmlformats.org/package/2006/relationships"><Relationship Id="rId1" Type="http://schemas.microsoft.com/office/2011/relationships/chartStyle" Target="style83.xml"/><Relationship Id="rId2" Type="http://schemas.microsoft.com/office/2011/relationships/chartColorStyle" Target="colors83.xml"/></Relationships>
</file>

<file path=xl/charts/_rels/chart84.xml.rels><?xml version="1.0" encoding="UTF-8" standalone="yes"?>
<Relationships xmlns="http://schemas.openxmlformats.org/package/2006/relationships"><Relationship Id="rId1" Type="http://schemas.microsoft.com/office/2011/relationships/chartStyle" Target="style84.xml"/><Relationship Id="rId2" Type="http://schemas.microsoft.com/office/2011/relationships/chartColorStyle" Target="colors84.xml"/></Relationships>
</file>

<file path=xl/charts/_rels/chart85.xml.rels><?xml version="1.0" encoding="UTF-8" standalone="yes"?>
<Relationships xmlns="http://schemas.openxmlformats.org/package/2006/relationships"><Relationship Id="rId1" Type="http://schemas.microsoft.com/office/2011/relationships/chartStyle" Target="style85.xml"/><Relationship Id="rId2" Type="http://schemas.microsoft.com/office/2011/relationships/chartColorStyle" Target="colors85.xml"/></Relationships>
</file>

<file path=xl/charts/_rels/chart86.xml.rels><?xml version="1.0" encoding="UTF-8" standalone="yes"?>
<Relationships xmlns="http://schemas.openxmlformats.org/package/2006/relationships"><Relationship Id="rId1" Type="http://schemas.microsoft.com/office/2011/relationships/chartStyle" Target="style86.xml"/><Relationship Id="rId2" Type="http://schemas.microsoft.com/office/2011/relationships/chartColorStyle" Target="colors86.xml"/></Relationships>
</file>

<file path=xl/charts/_rels/chart87.xml.rels><?xml version="1.0" encoding="UTF-8" standalone="yes"?>
<Relationships xmlns="http://schemas.openxmlformats.org/package/2006/relationships"><Relationship Id="rId1" Type="http://schemas.microsoft.com/office/2011/relationships/chartStyle" Target="style87.xml"/><Relationship Id="rId2" Type="http://schemas.microsoft.com/office/2011/relationships/chartColorStyle" Target="colors87.xml"/></Relationships>
</file>

<file path=xl/charts/_rels/chart88.xml.rels><?xml version="1.0" encoding="UTF-8" standalone="yes"?>
<Relationships xmlns="http://schemas.openxmlformats.org/package/2006/relationships"><Relationship Id="rId1" Type="http://schemas.microsoft.com/office/2011/relationships/chartStyle" Target="style88.xml"/><Relationship Id="rId2" Type="http://schemas.microsoft.com/office/2011/relationships/chartColorStyle" Target="colors88.xml"/></Relationships>
</file>

<file path=xl/charts/_rels/chart89.xml.rels><?xml version="1.0" encoding="UTF-8" standalone="yes"?>
<Relationships xmlns="http://schemas.openxmlformats.org/package/2006/relationships"><Relationship Id="rId1" Type="http://schemas.microsoft.com/office/2011/relationships/chartStyle" Target="style89.xml"/><Relationship Id="rId2" Type="http://schemas.microsoft.com/office/2011/relationships/chartColorStyle" Target="colors89.xml"/></Relationships>
</file>

<file path=xl/charts/_rels/chart9.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_rels/chart90.xml.rels><?xml version="1.0" encoding="UTF-8" standalone="yes"?>
<Relationships xmlns="http://schemas.openxmlformats.org/package/2006/relationships"><Relationship Id="rId1" Type="http://schemas.microsoft.com/office/2011/relationships/chartStyle" Target="style90.xml"/><Relationship Id="rId2" Type="http://schemas.microsoft.com/office/2011/relationships/chartColorStyle" Target="colors90.xml"/></Relationships>
</file>

<file path=xl/charts/_rels/chart91.xml.rels><?xml version="1.0" encoding="UTF-8" standalone="yes"?>
<Relationships xmlns="http://schemas.openxmlformats.org/package/2006/relationships"><Relationship Id="rId1" Type="http://schemas.microsoft.com/office/2011/relationships/chartStyle" Target="style91.xml"/><Relationship Id="rId2" Type="http://schemas.microsoft.com/office/2011/relationships/chartColorStyle" Target="colors91.xml"/></Relationships>
</file>

<file path=xl/charts/_rels/chart92.xml.rels><?xml version="1.0" encoding="UTF-8" standalone="yes"?>
<Relationships xmlns="http://schemas.openxmlformats.org/package/2006/relationships"><Relationship Id="rId1" Type="http://schemas.microsoft.com/office/2011/relationships/chartStyle" Target="style92.xml"/><Relationship Id="rId2" Type="http://schemas.microsoft.com/office/2011/relationships/chartColorStyle" Target="colors92.xml"/></Relationships>
</file>

<file path=xl/charts/_rels/chart93.xml.rels><?xml version="1.0" encoding="UTF-8" standalone="yes"?>
<Relationships xmlns="http://schemas.openxmlformats.org/package/2006/relationships"><Relationship Id="rId1" Type="http://schemas.microsoft.com/office/2011/relationships/chartStyle" Target="style93.xml"/><Relationship Id="rId2" Type="http://schemas.microsoft.com/office/2011/relationships/chartColorStyle" Target="colors93.xml"/></Relationships>
</file>

<file path=xl/charts/_rels/chart94.xml.rels><?xml version="1.0" encoding="UTF-8" standalone="yes"?>
<Relationships xmlns="http://schemas.openxmlformats.org/package/2006/relationships"><Relationship Id="rId1" Type="http://schemas.microsoft.com/office/2011/relationships/chartStyle" Target="style94.xml"/><Relationship Id="rId2" Type="http://schemas.microsoft.com/office/2011/relationships/chartColorStyle" Target="colors94.xml"/></Relationships>
</file>

<file path=xl/charts/_rels/chart95.xml.rels><?xml version="1.0" encoding="UTF-8" standalone="yes"?>
<Relationships xmlns="http://schemas.openxmlformats.org/package/2006/relationships"><Relationship Id="rId1" Type="http://schemas.microsoft.com/office/2011/relationships/chartStyle" Target="style95.xml"/><Relationship Id="rId2" Type="http://schemas.microsoft.com/office/2011/relationships/chartColorStyle" Target="colors95.xml"/></Relationships>
</file>

<file path=xl/charts/_rels/chart96.xml.rels><?xml version="1.0" encoding="UTF-8" standalone="yes"?>
<Relationships xmlns="http://schemas.openxmlformats.org/package/2006/relationships"><Relationship Id="rId1" Type="http://schemas.microsoft.com/office/2011/relationships/chartStyle" Target="style96.xml"/><Relationship Id="rId2" Type="http://schemas.microsoft.com/office/2011/relationships/chartColorStyle" Target="colors96.xml"/></Relationships>
</file>

<file path=xl/charts/_rels/chart97.xml.rels><?xml version="1.0" encoding="UTF-8" standalone="yes"?>
<Relationships xmlns="http://schemas.openxmlformats.org/package/2006/relationships"><Relationship Id="rId1" Type="http://schemas.microsoft.com/office/2011/relationships/chartStyle" Target="style97.xml"/><Relationship Id="rId2" Type="http://schemas.microsoft.com/office/2011/relationships/chartColorStyle" Target="colors97.xml"/></Relationships>
</file>

<file path=xl/charts/_rels/chart98.xml.rels><?xml version="1.0" encoding="UTF-8" standalone="yes"?>
<Relationships xmlns="http://schemas.openxmlformats.org/package/2006/relationships"><Relationship Id="rId1" Type="http://schemas.microsoft.com/office/2011/relationships/chartStyle" Target="style98.xml"/><Relationship Id="rId2" Type="http://schemas.microsoft.com/office/2011/relationships/chartColorStyle" Target="colors98.xml"/></Relationships>
</file>

<file path=xl/charts/_rels/chart99.xml.rels><?xml version="1.0" encoding="UTF-8" standalone="yes"?>
<Relationships xmlns="http://schemas.openxmlformats.org/package/2006/relationships"><Relationship Id="rId1" Type="http://schemas.microsoft.com/office/2011/relationships/chartStyle" Target="style99.xml"/><Relationship Id="rId2" Type="http://schemas.microsoft.com/office/2011/relationships/chartColorStyle" Target="colors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1'!$G$209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1'!$H$209:$AH$209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3846648"/>
        <c:axId val="2083858136"/>
        <c:axId val="0"/>
      </c:bar3DChart>
      <c:catAx>
        <c:axId val="20838466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858136"/>
        <c:crosses val="autoZero"/>
        <c:auto val="1"/>
        <c:lblAlgn val="ctr"/>
        <c:lblOffset val="100"/>
        <c:noMultiLvlLbl val="0"/>
      </c:catAx>
      <c:valAx>
        <c:axId val="2083858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84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1'!$T$28:$W$28</c:f>
              <c:strCache>
                <c:ptCount val="4"/>
                <c:pt idx="0">
                  <c:v>Referrals Made</c:v>
                </c:pt>
                <c:pt idx="1">
                  <c:v>Que 1</c:v>
                </c:pt>
                <c:pt idx="2">
                  <c:v>Que 2</c:v>
                </c:pt>
                <c:pt idx="3">
                  <c:v>Que 3</c:v>
                </c:pt>
              </c:strCache>
            </c:strRef>
          </c:cat>
          <c:val>
            <c:numRef>
              <c:f>'Last, First 1'!$T$29:$W$29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4086808"/>
        <c:axId val="2084096488"/>
        <c:axId val="0"/>
      </c:bar3DChart>
      <c:catAx>
        <c:axId val="20840868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4096488"/>
        <c:crosses val="autoZero"/>
        <c:auto val="1"/>
        <c:lblAlgn val="ctr"/>
        <c:lblOffset val="100"/>
        <c:noMultiLvlLbl val="0"/>
      </c:catAx>
      <c:valAx>
        <c:axId val="2084096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08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5'!$AB$4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5'!$AA$5:$AA$8</c:f>
              <c:strCache>
                <c:ptCount val="4"/>
                <c:pt idx="0">
                  <c:v>I CAN:</c:v>
                </c:pt>
                <c:pt idx="1">
                  <c:v>I HAVE:</c:v>
                </c:pt>
                <c:pt idx="2">
                  <c:v>I AM:</c:v>
                </c:pt>
                <c:pt idx="3">
                  <c:v>TOTAL</c:v>
                </c:pt>
              </c:strCache>
            </c:strRef>
          </c:cat>
          <c:val>
            <c:numRef>
              <c:f>'Last, First 5'!$AB$5:$AB$8</c:f>
              <c:numCache>
                <c:formatCode>General</c:formatCode>
                <c:ptCount val="4"/>
                <c:pt idx="0">
                  <c:v>0.0</c:v>
                </c:pt>
                <c:pt idx="1">
                  <c:v>0.0</c:v>
                </c:pt>
                <c:pt idx="2">
                  <c:v>0.0</c:v>
                </c:pt>
                <c:pt idx="3">
                  <c:v>0.0</c:v>
                </c:pt>
              </c:numCache>
            </c:numRef>
          </c:val>
        </c:ser>
        <c:ser>
          <c:idx val="1"/>
          <c:order val="1"/>
          <c:tx>
            <c:strRef>
              <c:f>'Last, First 5'!$AC$4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5'!$AA$5:$AA$8</c:f>
              <c:strCache>
                <c:ptCount val="4"/>
                <c:pt idx="0">
                  <c:v>I CAN:</c:v>
                </c:pt>
                <c:pt idx="1">
                  <c:v>I HAVE:</c:v>
                </c:pt>
                <c:pt idx="2">
                  <c:v>I AM:</c:v>
                </c:pt>
                <c:pt idx="3">
                  <c:v>TOTAL</c:v>
                </c:pt>
              </c:strCache>
            </c:strRef>
          </c:cat>
          <c:val>
            <c:numRef>
              <c:f>'Last, First 5'!$AC$5:$AC$8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9744232"/>
        <c:axId val="2089747912"/>
        <c:axId val="0"/>
      </c:bar3DChart>
      <c:catAx>
        <c:axId val="2089744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747912"/>
        <c:crosses val="autoZero"/>
        <c:auto val="1"/>
        <c:lblAlgn val="ctr"/>
        <c:lblOffset val="100"/>
        <c:noMultiLvlLbl val="0"/>
      </c:catAx>
      <c:valAx>
        <c:axId val="2089747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744232"/>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6'!$G$209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6'!$H$209:$AH$209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8925208"/>
        <c:axId val="2088915032"/>
        <c:axId val="0"/>
      </c:bar3DChart>
      <c:catAx>
        <c:axId val="2088925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915032"/>
        <c:crosses val="autoZero"/>
        <c:auto val="1"/>
        <c:lblAlgn val="ctr"/>
        <c:lblOffset val="100"/>
        <c:noMultiLvlLbl val="0"/>
      </c:catAx>
      <c:valAx>
        <c:axId val="2088915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92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6'!$H$208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6'!$G$210:$G$224</c:f>
              <c:numCache>
                <c:formatCode>General</c:formatCode>
                <c:ptCount val="15"/>
              </c:numCache>
            </c:numRef>
          </c:cat>
          <c:val>
            <c:numRef>
              <c:f>'Last, First 6'!$H$210:$H$224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6'!$I$208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6'!$G$210:$G$224</c:f>
              <c:numCache>
                <c:formatCode>General</c:formatCode>
                <c:ptCount val="15"/>
              </c:numCache>
            </c:numRef>
          </c:cat>
          <c:val>
            <c:numRef>
              <c:f>'Last, First 6'!$I$210:$I$224</c:f>
              <c:numCache>
                <c:formatCode>General</c:formatCode>
                <c:ptCount val="15"/>
              </c:numCache>
            </c:numRef>
          </c:val>
        </c:ser>
        <c:dLbls>
          <c:showLegendKey val="0"/>
          <c:showVal val="1"/>
          <c:showCatName val="0"/>
          <c:showSerName val="0"/>
          <c:showPercent val="0"/>
          <c:showBubbleSize val="0"/>
        </c:dLbls>
        <c:gapWidth val="150"/>
        <c:shape val="box"/>
        <c:axId val="2088864376"/>
        <c:axId val="2088860728"/>
        <c:axId val="0"/>
      </c:bar3DChart>
      <c:catAx>
        <c:axId val="2088864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860728"/>
        <c:crosses val="autoZero"/>
        <c:auto val="1"/>
        <c:lblAlgn val="ctr"/>
        <c:lblOffset val="100"/>
        <c:noMultiLvlLbl val="0"/>
      </c:catAx>
      <c:valAx>
        <c:axId val="2088860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86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6'!$B$60:$E$60</c:f>
              <c:strCache>
                <c:ptCount val="4"/>
                <c:pt idx="0">
                  <c:v>I AM</c:v>
                </c:pt>
                <c:pt idx="1">
                  <c:v>I HAVE:</c:v>
                </c:pt>
                <c:pt idx="2">
                  <c:v>I CAN:</c:v>
                </c:pt>
                <c:pt idx="3">
                  <c:v>Strengths/Assets</c:v>
                </c:pt>
              </c:strCache>
            </c:strRef>
          </c:cat>
          <c:val>
            <c:numRef>
              <c:f>'Last, First 6'!$B$61:$E$61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8834296"/>
        <c:axId val="2088824968"/>
      </c:barChart>
      <c:catAx>
        <c:axId val="2088834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824968"/>
        <c:crosses val="autoZero"/>
        <c:auto val="1"/>
        <c:lblAlgn val="ctr"/>
        <c:lblOffset val="100"/>
        <c:noMultiLvlLbl val="0"/>
      </c:catAx>
      <c:valAx>
        <c:axId val="2088824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834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6'!$S$94:$V$94,'Last, First 6'!$AF$94:$AI$94)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6'!$S$95:$V$95,'Last, First 6'!$AF$95:$AI$95)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8792888"/>
        <c:axId val="2088783192"/>
        <c:axId val="0"/>
      </c:bar3DChart>
      <c:catAx>
        <c:axId val="2088792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783192"/>
        <c:crosses val="autoZero"/>
        <c:auto val="1"/>
        <c:lblAlgn val="ctr"/>
        <c:lblOffset val="100"/>
        <c:noMultiLvlLbl val="0"/>
      </c:catAx>
      <c:valAx>
        <c:axId val="2088783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792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6'!$I$60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6'!$I$61:$I$92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0111096"/>
        <c:axId val="2090121368"/>
        <c:axId val="0"/>
      </c:bar3DChart>
      <c:catAx>
        <c:axId val="2090111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0121368"/>
        <c:crosses val="autoZero"/>
        <c:auto val="1"/>
        <c:lblAlgn val="ctr"/>
        <c:lblOffset val="100"/>
        <c:noMultiLvlLbl val="0"/>
      </c:catAx>
      <c:valAx>
        <c:axId val="20901213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0111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6'!$J$61:$O$61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0152424"/>
        <c:axId val="2090162424"/>
        <c:axId val="0"/>
      </c:bar3DChart>
      <c:catAx>
        <c:axId val="2090152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162424"/>
        <c:crosses val="autoZero"/>
        <c:auto val="1"/>
        <c:lblAlgn val="ctr"/>
        <c:lblOffset val="100"/>
        <c:noMultiLvlLbl val="0"/>
      </c:catAx>
      <c:valAx>
        <c:axId val="2090162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152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6'!$G$61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6'!$P$61:$AA$61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0202072"/>
        <c:axId val="2090224840"/>
        <c:axId val="0"/>
      </c:bar3DChart>
      <c:catAx>
        <c:axId val="2090202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0224840"/>
        <c:crosses val="autoZero"/>
        <c:auto val="1"/>
        <c:lblAlgn val="ctr"/>
        <c:lblOffset val="100"/>
        <c:noMultiLvlLbl val="0"/>
      </c:catAx>
      <c:valAx>
        <c:axId val="2090224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202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6'!$AB$60:$AI$60</c:f>
              <c:strCache>
                <c:ptCount val="8"/>
                <c:pt idx="0">
                  <c:v>Referral Resource Provider</c:v>
                </c:pt>
                <c:pt idx="4">
                  <c:v>Que 1</c:v>
                </c:pt>
                <c:pt idx="5">
                  <c:v>Que 2</c:v>
                </c:pt>
                <c:pt idx="6">
                  <c:v>Que 3</c:v>
                </c:pt>
                <c:pt idx="7">
                  <c:v>Total</c:v>
                </c:pt>
              </c:strCache>
            </c:strRef>
          </c:cat>
          <c:val>
            <c:numRef>
              <c:f>'Last, First 6'!$AB$61:$AI$61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0252376"/>
        <c:axId val="2090262136"/>
        <c:axId val="0"/>
      </c:bar3DChart>
      <c:catAx>
        <c:axId val="2090252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262136"/>
        <c:crosses val="autoZero"/>
        <c:auto val="1"/>
        <c:lblAlgn val="ctr"/>
        <c:lblOffset val="100"/>
        <c:noMultiLvlLbl val="0"/>
      </c:catAx>
      <c:valAx>
        <c:axId val="2090262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25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6'!$AC$60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6'!$AB$61:$AB$92</c:f>
              <c:numCache>
                <c:formatCode>General</c:formatCode>
                <c:ptCount val="32"/>
                <c:pt idx="0">
                  <c:v>0.0</c:v>
                </c:pt>
              </c:numCache>
            </c:numRef>
          </c:cat>
          <c:val>
            <c:numRef>
              <c:f>'Last, First 6'!$AC$61:$AC$92</c:f>
              <c:numCache>
                <c:formatCode>General</c:formatCode>
                <c:ptCount val="32"/>
              </c:numCache>
            </c:numRef>
          </c:val>
        </c:ser>
        <c:ser>
          <c:idx val="1"/>
          <c:order val="1"/>
          <c:tx>
            <c:strRef>
              <c:f>'Last, First 6'!$AD$60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6'!$AB$61:$AB$92</c:f>
              <c:numCache>
                <c:formatCode>General</c:formatCode>
                <c:ptCount val="32"/>
                <c:pt idx="0">
                  <c:v>0.0</c:v>
                </c:pt>
              </c:numCache>
            </c:numRef>
          </c:cat>
          <c:val>
            <c:numRef>
              <c:f>'Last, First 6'!$AD$61:$AD$92</c:f>
              <c:numCache>
                <c:formatCode>General</c:formatCode>
                <c:ptCount val="32"/>
              </c:numCache>
            </c:numRef>
          </c:val>
        </c:ser>
        <c:ser>
          <c:idx val="2"/>
          <c:order val="2"/>
          <c:tx>
            <c:strRef>
              <c:f>'Last, First 6'!$AE$60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6'!$AB$61:$AB$92</c:f>
              <c:numCache>
                <c:formatCode>General</c:formatCode>
                <c:ptCount val="32"/>
                <c:pt idx="0">
                  <c:v>0.0</c:v>
                </c:pt>
              </c:numCache>
            </c:numRef>
          </c:cat>
          <c:val>
            <c:numRef>
              <c:f>'Last, First 6'!$AE$61:$AE$92</c:f>
              <c:numCache>
                <c:formatCode>General</c:formatCode>
                <c:ptCount val="32"/>
              </c:numCache>
            </c:numRef>
          </c:val>
        </c:ser>
        <c:ser>
          <c:idx val="3"/>
          <c:order val="3"/>
          <c:tx>
            <c:strRef>
              <c:f>'Last, First 6'!$AI$60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6'!$AB$61:$AB$92</c:f>
              <c:numCache>
                <c:formatCode>General</c:formatCode>
                <c:ptCount val="32"/>
                <c:pt idx="0">
                  <c:v>0.0</c:v>
                </c:pt>
              </c:numCache>
            </c:numRef>
          </c:cat>
          <c:val>
            <c:numRef>
              <c:f>'Last, First 6'!$AI$61:$AI$92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0334760"/>
        <c:axId val="2090338536"/>
        <c:axId val="0"/>
      </c:bar3DChart>
      <c:catAx>
        <c:axId val="20903347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0338536"/>
        <c:crosses val="autoZero"/>
        <c:auto val="1"/>
        <c:lblAlgn val="ctr"/>
        <c:lblOffset val="100"/>
        <c:noMultiLvlLbl val="0"/>
      </c:catAx>
      <c:valAx>
        <c:axId val="2090338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334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1'!$E$262:$E$269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4131832"/>
        <c:axId val="2084142808"/>
        <c:axId val="0"/>
      </c:bar3DChart>
      <c:catAx>
        <c:axId val="2084131832"/>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4142808"/>
        <c:crosses val="autoZero"/>
        <c:auto val="1"/>
        <c:lblAlgn val="ctr"/>
        <c:lblOffset val="100"/>
        <c:noMultiLvlLbl val="0"/>
      </c:catAx>
      <c:valAx>
        <c:axId val="2084142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13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6'!$T$28:$W$28</c:f>
              <c:strCache>
                <c:ptCount val="4"/>
                <c:pt idx="0">
                  <c:v>Referrals Made</c:v>
                </c:pt>
                <c:pt idx="1">
                  <c:v>Que 1</c:v>
                </c:pt>
                <c:pt idx="2">
                  <c:v>Que 2</c:v>
                </c:pt>
                <c:pt idx="3">
                  <c:v>Que 3</c:v>
                </c:pt>
              </c:strCache>
            </c:strRef>
          </c:cat>
          <c:val>
            <c:numRef>
              <c:f>'Last, First 6'!$T$29:$W$29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0362024"/>
        <c:axId val="2090371944"/>
        <c:axId val="0"/>
      </c:bar3DChart>
      <c:catAx>
        <c:axId val="2090362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0371944"/>
        <c:crosses val="autoZero"/>
        <c:auto val="1"/>
        <c:lblAlgn val="ctr"/>
        <c:lblOffset val="100"/>
        <c:noMultiLvlLbl val="0"/>
      </c:catAx>
      <c:valAx>
        <c:axId val="2090371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362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6'!$E$262:$E$269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0407656"/>
        <c:axId val="2090418616"/>
        <c:axId val="0"/>
      </c:bar3DChart>
      <c:catAx>
        <c:axId val="2090407656"/>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0418616"/>
        <c:crosses val="autoZero"/>
        <c:auto val="1"/>
        <c:lblAlgn val="ctr"/>
        <c:lblOffset val="100"/>
        <c:noMultiLvlLbl val="0"/>
      </c:catAx>
      <c:valAx>
        <c:axId val="20904186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407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6'!$B$179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6'!$C$178</c:f>
              <c:strCache>
                <c:ptCount val="1"/>
                <c:pt idx="0">
                  <c:v>Parent Engagement</c:v>
                </c:pt>
              </c:strCache>
            </c:strRef>
          </c:cat>
          <c:val>
            <c:numRef>
              <c:f>'Last, First 6'!$C$179</c:f>
              <c:numCache>
                <c:formatCode>General</c:formatCode>
                <c:ptCount val="1"/>
                <c:pt idx="0">
                  <c:v>0.0</c:v>
                </c:pt>
              </c:numCache>
            </c:numRef>
          </c:val>
        </c:ser>
        <c:ser>
          <c:idx val="1"/>
          <c:order val="1"/>
          <c:tx>
            <c:strRef>
              <c:f>'Last, First 6'!$B$180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6'!$C$178</c:f>
              <c:strCache>
                <c:ptCount val="1"/>
                <c:pt idx="0">
                  <c:v>Parent Engagement</c:v>
                </c:pt>
              </c:strCache>
            </c:strRef>
          </c:cat>
          <c:val>
            <c:numRef>
              <c:f>'Last, First 6'!$C$180</c:f>
              <c:numCache>
                <c:formatCode>General</c:formatCode>
                <c:ptCount val="1"/>
                <c:pt idx="0">
                  <c:v>0.0</c:v>
                </c:pt>
              </c:numCache>
            </c:numRef>
          </c:val>
        </c:ser>
        <c:dLbls>
          <c:showLegendKey val="0"/>
          <c:showVal val="1"/>
          <c:showCatName val="0"/>
          <c:showSerName val="0"/>
          <c:showPercent val="0"/>
          <c:showBubbleSize val="0"/>
        </c:dLbls>
        <c:gapWidth val="150"/>
        <c:shape val="box"/>
        <c:axId val="2090468136"/>
        <c:axId val="2090471816"/>
        <c:axId val="0"/>
      </c:bar3DChart>
      <c:catAx>
        <c:axId val="2090468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471816"/>
        <c:crosses val="autoZero"/>
        <c:auto val="1"/>
        <c:lblAlgn val="ctr"/>
        <c:lblOffset val="100"/>
        <c:noMultiLvlLbl val="0"/>
      </c:catAx>
      <c:valAx>
        <c:axId val="2090471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4681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6'!$H$240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6'!$G$241:$G$249</c:f>
              <c:strCache>
                <c:ptCount val="9"/>
                <c:pt idx="0">
                  <c:v>1.a</c:v>
                </c:pt>
                <c:pt idx="1">
                  <c:v>1.b</c:v>
                </c:pt>
                <c:pt idx="2">
                  <c:v>1.c</c:v>
                </c:pt>
                <c:pt idx="3">
                  <c:v>1.d</c:v>
                </c:pt>
                <c:pt idx="4">
                  <c:v>1.e</c:v>
                </c:pt>
                <c:pt idx="5">
                  <c:v>1.f</c:v>
                </c:pt>
                <c:pt idx="6">
                  <c:v>1.g</c:v>
                </c:pt>
                <c:pt idx="7">
                  <c:v>1.h</c:v>
                </c:pt>
                <c:pt idx="8">
                  <c:v>1.i</c:v>
                </c:pt>
              </c:strCache>
            </c:strRef>
          </c:cat>
          <c:val>
            <c:numRef>
              <c:f>'Last, First 6'!$H$241:$H$249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90499944"/>
        <c:axId val="2090509816"/>
      </c:barChart>
      <c:catAx>
        <c:axId val="2090499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509816"/>
        <c:crosses val="autoZero"/>
        <c:auto val="1"/>
        <c:lblAlgn val="ctr"/>
        <c:lblOffset val="100"/>
        <c:noMultiLvlLbl val="0"/>
      </c:catAx>
      <c:valAx>
        <c:axId val="2090509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49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6'!$H$250</c:f>
              <c:strCache>
                <c:ptCount val="1"/>
                <c:pt idx="0">
                  <c:v>2-Positive Parent Child Relationships</c:v>
                </c:pt>
              </c:strCache>
            </c:strRef>
          </c:tx>
          <c:spPr>
            <a:solidFill>
              <a:schemeClr val="accent6"/>
            </a:solidFill>
            <a:ln>
              <a:noFill/>
            </a:ln>
            <a:effectLst/>
            <a:sp3d/>
          </c:spPr>
          <c:invertIfNegative val="0"/>
          <c:cat>
            <c:strRef>
              <c:f>'Last, First 6'!$G$251:$G$256</c:f>
              <c:strCache>
                <c:ptCount val="6"/>
                <c:pt idx="0">
                  <c:v>2.a</c:v>
                </c:pt>
                <c:pt idx="1">
                  <c:v>2.b</c:v>
                </c:pt>
                <c:pt idx="2">
                  <c:v>2.c</c:v>
                </c:pt>
                <c:pt idx="3">
                  <c:v>2.d</c:v>
                </c:pt>
                <c:pt idx="4">
                  <c:v>2.e</c:v>
                </c:pt>
                <c:pt idx="5">
                  <c:v>2.f</c:v>
                </c:pt>
              </c:strCache>
            </c:strRef>
          </c:cat>
          <c:val>
            <c:numRef>
              <c:f>'Last, First 6'!$H$251:$H$256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90541896"/>
        <c:axId val="2090545704"/>
        <c:axId val="0"/>
      </c:bar3DChart>
      <c:catAx>
        <c:axId val="2090541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545704"/>
        <c:crosses val="autoZero"/>
        <c:auto val="1"/>
        <c:lblAlgn val="ctr"/>
        <c:lblOffset val="100"/>
        <c:noMultiLvlLbl val="0"/>
      </c:catAx>
      <c:valAx>
        <c:axId val="2090545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541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6'!$H$257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6'!$G$258:$G$265</c:f>
              <c:strCache>
                <c:ptCount val="8"/>
                <c:pt idx="0">
                  <c:v>3.a</c:v>
                </c:pt>
                <c:pt idx="1">
                  <c:v>3.b</c:v>
                </c:pt>
                <c:pt idx="2">
                  <c:v>3.c</c:v>
                </c:pt>
                <c:pt idx="3">
                  <c:v>3.d</c:v>
                </c:pt>
                <c:pt idx="4">
                  <c:v>3.e</c:v>
                </c:pt>
                <c:pt idx="5">
                  <c:v>3.f</c:v>
                </c:pt>
                <c:pt idx="6">
                  <c:v>3.g</c:v>
                </c:pt>
                <c:pt idx="7">
                  <c:v>3.h</c:v>
                </c:pt>
              </c:strCache>
            </c:strRef>
          </c:cat>
          <c:val>
            <c:numRef>
              <c:f>'Last, First 6'!$H$258:$H$265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90575592"/>
        <c:axId val="2090585528"/>
      </c:barChart>
      <c:catAx>
        <c:axId val="2090575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585528"/>
        <c:crosses val="autoZero"/>
        <c:auto val="1"/>
        <c:lblAlgn val="ctr"/>
        <c:lblOffset val="100"/>
        <c:noMultiLvlLbl val="0"/>
      </c:catAx>
      <c:valAx>
        <c:axId val="2090585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575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6'!$C$241:$C$248</c:f>
              <c:strCache>
                <c:ptCount val="8"/>
                <c:pt idx="0">
                  <c:v>5.a</c:v>
                </c:pt>
                <c:pt idx="1">
                  <c:v>5.b</c:v>
                </c:pt>
                <c:pt idx="2">
                  <c:v>5.c</c:v>
                </c:pt>
                <c:pt idx="3">
                  <c:v>5.d</c:v>
                </c:pt>
                <c:pt idx="4">
                  <c:v>5.e</c:v>
                </c:pt>
                <c:pt idx="5">
                  <c:v>5.f</c:v>
                </c:pt>
                <c:pt idx="6">
                  <c:v>5.g</c:v>
                </c:pt>
                <c:pt idx="7">
                  <c:v>5.h</c:v>
                </c:pt>
              </c:strCache>
            </c:strRef>
          </c:cat>
          <c:val>
            <c:numRef>
              <c:f>'Last, First 6'!$D$241:$D$248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0616168"/>
        <c:axId val="2090626232"/>
        <c:axId val="0"/>
      </c:bar3DChart>
      <c:catAx>
        <c:axId val="2090616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626232"/>
        <c:crosses val="autoZero"/>
        <c:auto val="1"/>
        <c:lblAlgn val="ctr"/>
        <c:lblOffset val="100"/>
        <c:noMultiLvlLbl val="0"/>
      </c:catAx>
      <c:valAx>
        <c:axId val="2090626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616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6'!$G$267:$G$272</c:f>
              <c:strCache>
                <c:ptCount val="6"/>
                <c:pt idx="0">
                  <c:v>4.a</c:v>
                </c:pt>
                <c:pt idx="1">
                  <c:v>4.b</c:v>
                </c:pt>
                <c:pt idx="2">
                  <c:v>4.c</c:v>
                </c:pt>
                <c:pt idx="3">
                  <c:v>4.d</c:v>
                </c:pt>
                <c:pt idx="4">
                  <c:v>4.e</c:v>
                </c:pt>
                <c:pt idx="5">
                  <c:v>4.f</c:v>
                </c:pt>
              </c:strCache>
            </c:strRef>
          </c:cat>
          <c:val>
            <c:numRef>
              <c:f>'Last, First 6'!$H$267:$H$272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0656888"/>
        <c:axId val="2090666904"/>
        <c:axId val="0"/>
      </c:bar3DChart>
      <c:catAx>
        <c:axId val="2090656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666904"/>
        <c:crosses val="autoZero"/>
        <c:auto val="1"/>
        <c:lblAlgn val="ctr"/>
        <c:lblOffset val="100"/>
        <c:noMultiLvlLbl val="0"/>
      </c:catAx>
      <c:valAx>
        <c:axId val="2090666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656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6'!$C$250:$C$255</c:f>
              <c:strCache>
                <c:ptCount val="6"/>
                <c:pt idx="0">
                  <c:v>6.a</c:v>
                </c:pt>
                <c:pt idx="1">
                  <c:v>6.b</c:v>
                </c:pt>
                <c:pt idx="2">
                  <c:v>6.c</c:v>
                </c:pt>
                <c:pt idx="3">
                  <c:v>6.d</c:v>
                </c:pt>
                <c:pt idx="4">
                  <c:v>6.e</c:v>
                </c:pt>
                <c:pt idx="5">
                  <c:v>6.f</c:v>
                </c:pt>
              </c:strCache>
            </c:strRef>
          </c:cat>
          <c:val>
            <c:numRef>
              <c:f>'Last, First 6'!$D$250:$D$255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0697560"/>
        <c:axId val="2090707560"/>
        <c:axId val="0"/>
      </c:bar3DChart>
      <c:catAx>
        <c:axId val="20906975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707560"/>
        <c:crosses val="autoZero"/>
        <c:auto val="1"/>
        <c:lblAlgn val="ctr"/>
        <c:lblOffset val="100"/>
        <c:noMultiLvlLbl val="0"/>
      </c:catAx>
      <c:valAx>
        <c:axId val="2090707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697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6'!$D$256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6'!$C$257:$C$259</c:f>
              <c:strCache>
                <c:ptCount val="3"/>
                <c:pt idx="0">
                  <c:v>7.a</c:v>
                </c:pt>
                <c:pt idx="1">
                  <c:v>7.b</c:v>
                </c:pt>
                <c:pt idx="2">
                  <c:v>7.c</c:v>
                </c:pt>
              </c:strCache>
            </c:strRef>
          </c:cat>
          <c:val>
            <c:numRef>
              <c:f>'Last, First 6'!$D$257:$D$259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90737960"/>
        <c:axId val="2090747944"/>
        <c:axId val="0"/>
      </c:bar3DChart>
      <c:catAx>
        <c:axId val="2090737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747944"/>
        <c:crosses val="autoZero"/>
        <c:auto val="1"/>
        <c:lblAlgn val="ctr"/>
        <c:lblOffset val="100"/>
        <c:noMultiLvlLbl val="0"/>
      </c:catAx>
      <c:valAx>
        <c:axId val="2090747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73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1'!$B$179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1'!$C$178</c:f>
              <c:strCache>
                <c:ptCount val="1"/>
                <c:pt idx="0">
                  <c:v>Parent Engagement</c:v>
                </c:pt>
              </c:strCache>
            </c:strRef>
          </c:cat>
          <c:val>
            <c:numRef>
              <c:f>'Last, First 1'!$C$179</c:f>
              <c:numCache>
                <c:formatCode>General</c:formatCode>
                <c:ptCount val="1"/>
                <c:pt idx="0">
                  <c:v>0.0</c:v>
                </c:pt>
              </c:numCache>
            </c:numRef>
          </c:val>
        </c:ser>
        <c:ser>
          <c:idx val="1"/>
          <c:order val="1"/>
          <c:tx>
            <c:strRef>
              <c:f>'Last, First 1'!$B$180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1'!$C$178</c:f>
              <c:strCache>
                <c:ptCount val="1"/>
                <c:pt idx="0">
                  <c:v>Parent Engagement</c:v>
                </c:pt>
              </c:strCache>
            </c:strRef>
          </c:cat>
          <c:val>
            <c:numRef>
              <c:f>'Last, First 1'!$C$180</c:f>
              <c:numCache>
                <c:formatCode>General</c:formatCode>
                <c:ptCount val="1"/>
                <c:pt idx="0">
                  <c:v>0.0</c:v>
                </c:pt>
              </c:numCache>
            </c:numRef>
          </c:val>
        </c:ser>
        <c:dLbls>
          <c:showLegendKey val="0"/>
          <c:showVal val="1"/>
          <c:showCatName val="0"/>
          <c:showSerName val="0"/>
          <c:showPercent val="0"/>
          <c:showBubbleSize val="0"/>
        </c:dLbls>
        <c:gapWidth val="150"/>
        <c:shape val="box"/>
        <c:axId val="2084192248"/>
        <c:axId val="2084195928"/>
        <c:axId val="0"/>
      </c:bar3DChart>
      <c:catAx>
        <c:axId val="2084192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195928"/>
        <c:crosses val="autoZero"/>
        <c:auto val="1"/>
        <c:lblAlgn val="ctr"/>
        <c:lblOffset val="100"/>
        <c:noMultiLvlLbl val="0"/>
      </c:catAx>
      <c:valAx>
        <c:axId val="2084195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192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6'!$AB$4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6'!$AA$5:$AA$8</c:f>
              <c:strCache>
                <c:ptCount val="4"/>
                <c:pt idx="0">
                  <c:v>I CAN:</c:v>
                </c:pt>
                <c:pt idx="1">
                  <c:v>I HAVE:</c:v>
                </c:pt>
                <c:pt idx="2">
                  <c:v>I AM:</c:v>
                </c:pt>
                <c:pt idx="3">
                  <c:v>TOTAL</c:v>
                </c:pt>
              </c:strCache>
            </c:strRef>
          </c:cat>
          <c:val>
            <c:numRef>
              <c:f>'Last, First 6'!$AB$5:$AB$8</c:f>
              <c:numCache>
                <c:formatCode>General</c:formatCode>
                <c:ptCount val="4"/>
                <c:pt idx="0">
                  <c:v>0.0</c:v>
                </c:pt>
                <c:pt idx="1">
                  <c:v>0.0</c:v>
                </c:pt>
                <c:pt idx="2">
                  <c:v>0.0</c:v>
                </c:pt>
                <c:pt idx="3">
                  <c:v>0.0</c:v>
                </c:pt>
              </c:numCache>
            </c:numRef>
          </c:val>
        </c:ser>
        <c:ser>
          <c:idx val="1"/>
          <c:order val="1"/>
          <c:tx>
            <c:strRef>
              <c:f>'Last, First 6'!$AC$4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6'!$AA$5:$AA$8</c:f>
              <c:strCache>
                <c:ptCount val="4"/>
                <c:pt idx="0">
                  <c:v>I CAN:</c:v>
                </c:pt>
                <c:pt idx="1">
                  <c:v>I HAVE:</c:v>
                </c:pt>
                <c:pt idx="2">
                  <c:v>I AM:</c:v>
                </c:pt>
                <c:pt idx="3">
                  <c:v>TOTAL</c:v>
                </c:pt>
              </c:strCache>
            </c:strRef>
          </c:cat>
          <c:val>
            <c:numRef>
              <c:f>'Last, First 6'!$AC$5:$AC$8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90795608"/>
        <c:axId val="2090799288"/>
        <c:axId val="0"/>
      </c:bar3DChart>
      <c:catAx>
        <c:axId val="2090795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799288"/>
        <c:crosses val="autoZero"/>
        <c:auto val="1"/>
        <c:lblAlgn val="ctr"/>
        <c:lblOffset val="100"/>
        <c:noMultiLvlLbl val="0"/>
      </c:catAx>
      <c:valAx>
        <c:axId val="2090799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795608"/>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7'!$G$209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7'!$H$209:$AH$209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9971016"/>
        <c:axId val="2089960840"/>
        <c:axId val="0"/>
      </c:bar3DChart>
      <c:catAx>
        <c:axId val="2089971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960840"/>
        <c:crosses val="autoZero"/>
        <c:auto val="1"/>
        <c:lblAlgn val="ctr"/>
        <c:lblOffset val="100"/>
        <c:noMultiLvlLbl val="0"/>
      </c:catAx>
      <c:valAx>
        <c:axId val="2089960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971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7'!$H$208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7'!$G$210:$G$224</c:f>
              <c:numCache>
                <c:formatCode>General</c:formatCode>
                <c:ptCount val="15"/>
              </c:numCache>
            </c:numRef>
          </c:cat>
          <c:val>
            <c:numRef>
              <c:f>'Last, First 7'!$H$210:$H$224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7'!$I$208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7'!$G$210:$G$224</c:f>
              <c:numCache>
                <c:formatCode>General</c:formatCode>
                <c:ptCount val="15"/>
              </c:numCache>
            </c:numRef>
          </c:cat>
          <c:val>
            <c:numRef>
              <c:f>'Last, First 7'!$I$210:$I$224</c:f>
              <c:numCache>
                <c:formatCode>General</c:formatCode>
                <c:ptCount val="15"/>
              </c:numCache>
            </c:numRef>
          </c:val>
        </c:ser>
        <c:dLbls>
          <c:showLegendKey val="0"/>
          <c:showVal val="1"/>
          <c:showCatName val="0"/>
          <c:showSerName val="0"/>
          <c:showPercent val="0"/>
          <c:showBubbleSize val="0"/>
        </c:dLbls>
        <c:gapWidth val="150"/>
        <c:shape val="box"/>
        <c:axId val="2089910184"/>
        <c:axId val="2089906536"/>
        <c:axId val="0"/>
      </c:bar3DChart>
      <c:catAx>
        <c:axId val="2089910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906536"/>
        <c:crosses val="autoZero"/>
        <c:auto val="1"/>
        <c:lblAlgn val="ctr"/>
        <c:lblOffset val="100"/>
        <c:noMultiLvlLbl val="0"/>
      </c:catAx>
      <c:valAx>
        <c:axId val="2089906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910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7'!$B$60:$E$60</c:f>
              <c:strCache>
                <c:ptCount val="4"/>
                <c:pt idx="0">
                  <c:v>I AM</c:v>
                </c:pt>
                <c:pt idx="1">
                  <c:v>I HAVE:</c:v>
                </c:pt>
                <c:pt idx="2">
                  <c:v>I CAN:</c:v>
                </c:pt>
                <c:pt idx="3">
                  <c:v>Strengths/Assets</c:v>
                </c:pt>
              </c:strCache>
            </c:strRef>
          </c:cat>
          <c:val>
            <c:numRef>
              <c:f>'Last, First 7'!$B$61:$E$61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9880056"/>
        <c:axId val="2089870776"/>
      </c:barChart>
      <c:catAx>
        <c:axId val="2089880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870776"/>
        <c:crosses val="autoZero"/>
        <c:auto val="1"/>
        <c:lblAlgn val="ctr"/>
        <c:lblOffset val="100"/>
        <c:noMultiLvlLbl val="0"/>
      </c:catAx>
      <c:valAx>
        <c:axId val="2089870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880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7'!$S$94:$V$94,'Last, First 7'!$AF$94:$AI$94)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7'!$S$95:$V$95,'Last, First 7'!$AF$95:$AI$95)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9838696"/>
        <c:axId val="2089829000"/>
        <c:axId val="0"/>
      </c:bar3DChart>
      <c:catAx>
        <c:axId val="20898386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829000"/>
        <c:crosses val="autoZero"/>
        <c:auto val="1"/>
        <c:lblAlgn val="ctr"/>
        <c:lblOffset val="100"/>
        <c:noMultiLvlLbl val="0"/>
      </c:catAx>
      <c:valAx>
        <c:axId val="2089829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838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7'!$I$60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7'!$I$61:$I$92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1162440"/>
        <c:axId val="2091172712"/>
        <c:axId val="0"/>
      </c:bar3DChart>
      <c:catAx>
        <c:axId val="2091162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1172712"/>
        <c:crosses val="autoZero"/>
        <c:auto val="1"/>
        <c:lblAlgn val="ctr"/>
        <c:lblOffset val="100"/>
        <c:noMultiLvlLbl val="0"/>
      </c:catAx>
      <c:valAx>
        <c:axId val="20911727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116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7'!$J$61:$O$61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1203768"/>
        <c:axId val="2091213768"/>
        <c:axId val="0"/>
      </c:bar3DChart>
      <c:catAx>
        <c:axId val="20912037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213768"/>
        <c:crosses val="autoZero"/>
        <c:auto val="1"/>
        <c:lblAlgn val="ctr"/>
        <c:lblOffset val="100"/>
        <c:noMultiLvlLbl val="0"/>
      </c:catAx>
      <c:valAx>
        <c:axId val="2091213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203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7'!$G$61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7'!$P$61:$AA$61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1253432"/>
        <c:axId val="2091276184"/>
        <c:axId val="0"/>
      </c:bar3DChart>
      <c:catAx>
        <c:axId val="2091253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1276184"/>
        <c:crosses val="autoZero"/>
        <c:auto val="1"/>
        <c:lblAlgn val="ctr"/>
        <c:lblOffset val="100"/>
        <c:noMultiLvlLbl val="0"/>
      </c:catAx>
      <c:valAx>
        <c:axId val="2091276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253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7'!$AB$60:$AI$60</c:f>
              <c:strCache>
                <c:ptCount val="8"/>
                <c:pt idx="0">
                  <c:v>Referral Resource Provider</c:v>
                </c:pt>
                <c:pt idx="4">
                  <c:v>Que 1</c:v>
                </c:pt>
                <c:pt idx="5">
                  <c:v>Que 2</c:v>
                </c:pt>
                <c:pt idx="6">
                  <c:v>Que 3</c:v>
                </c:pt>
                <c:pt idx="7">
                  <c:v>Total</c:v>
                </c:pt>
              </c:strCache>
            </c:strRef>
          </c:cat>
          <c:val>
            <c:numRef>
              <c:f>'Last, First 7'!$AB$61:$AI$61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1303784"/>
        <c:axId val="2091313480"/>
        <c:axId val="0"/>
      </c:bar3DChart>
      <c:catAx>
        <c:axId val="2091303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313480"/>
        <c:crosses val="autoZero"/>
        <c:auto val="1"/>
        <c:lblAlgn val="ctr"/>
        <c:lblOffset val="100"/>
        <c:noMultiLvlLbl val="0"/>
      </c:catAx>
      <c:valAx>
        <c:axId val="2091313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303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7'!$AC$60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7'!$AB$61:$AB$92</c:f>
              <c:numCache>
                <c:formatCode>General</c:formatCode>
                <c:ptCount val="32"/>
                <c:pt idx="0">
                  <c:v>0.0</c:v>
                </c:pt>
              </c:numCache>
            </c:numRef>
          </c:cat>
          <c:val>
            <c:numRef>
              <c:f>'Last, First 7'!$AC$61:$AC$92</c:f>
              <c:numCache>
                <c:formatCode>General</c:formatCode>
                <c:ptCount val="32"/>
              </c:numCache>
            </c:numRef>
          </c:val>
        </c:ser>
        <c:ser>
          <c:idx val="1"/>
          <c:order val="1"/>
          <c:tx>
            <c:strRef>
              <c:f>'Last, First 7'!$AD$60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7'!$AB$61:$AB$92</c:f>
              <c:numCache>
                <c:formatCode>General</c:formatCode>
                <c:ptCount val="32"/>
                <c:pt idx="0">
                  <c:v>0.0</c:v>
                </c:pt>
              </c:numCache>
            </c:numRef>
          </c:cat>
          <c:val>
            <c:numRef>
              <c:f>'Last, First 7'!$AD$61:$AD$92</c:f>
              <c:numCache>
                <c:formatCode>General</c:formatCode>
                <c:ptCount val="32"/>
              </c:numCache>
            </c:numRef>
          </c:val>
        </c:ser>
        <c:ser>
          <c:idx val="2"/>
          <c:order val="2"/>
          <c:tx>
            <c:strRef>
              <c:f>'Last, First 7'!$AE$60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7'!$AB$61:$AB$92</c:f>
              <c:numCache>
                <c:formatCode>General</c:formatCode>
                <c:ptCount val="32"/>
                <c:pt idx="0">
                  <c:v>0.0</c:v>
                </c:pt>
              </c:numCache>
            </c:numRef>
          </c:cat>
          <c:val>
            <c:numRef>
              <c:f>'Last, First 7'!$AE$61:$AE$92</c:f>
              <c:numCache>
                <c:formatCode>General</c:formatCode>
                <c:ptCount val="32"/>
              </c:numCache>
            </c:numRef>
          </c:val>
        </c:ser>
        <c:ser>
          <c:idx val="3"/>
          <c:order val="3"/>
          <c:tx>
            <c:strRef>
              <c:f>'Last, First 7'!$AI$60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7'!$AB$61:$AB$92</c:f>
              <c:numCache>
                <c:formatCode>General</c:formatCode>
                <c:ptCount val="32"/>
                <c:pt idx="0">
                  <c:v>0.0</c:v>
                </c:pt>
              </c:numCache>
            </c:numRef>
          </c:cat>
          <c:val>
            <c:numRef>
              <c:f>'Last, First 7'!$AI$61:$AI$92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1386104"/>
        <c:axId val="2091389880"/>
        <c:axId val="0"/>
      </c:bar3DChart>
      <c:catAx>
        <c:axId val="2091386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1389880"/>
        <c:crosses val="autoZero"/>
        <c:auto val="1"/>
        <c:lblAlgn val="ctr"/>
        <c:lblOffset val="100"/>
        <c:noMultiLvlLbl val="0"/>
      </c:catAx>
      <c:valAx>
        <c:axId val="209138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386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1'!$H$240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1'!$G$241:$G$249</c:f>
              <c:strCache>
                <c:ptCount val="9"/>
                <c:pt idx="0">
                  <c:v>1.a</c:v>
                </c:pt>
                <c:pt idx="1">
                  <c:v>1.b</c:v>
                </c:pt>
                <c:pt idx="2">
                  <c:v>1.c</c:v>
                </c:pt>
                <c:pt idx="3">
                  <c:v>1.d</c:v>
                </c:pt>
                <c:pt idx="4">
                  <c:v>1.e</c:v>
                </c:pt>
                <c:pt idx="5">
                  <c:v>1.f</c:v>
                </c:pt>
                <c:pt idx="6">
                  <c:v>1.g</c:v>
                </c:pt>
                <c:pt idx="7">
                  <c:v>1.h</c:v>
                </c:pt>
                <c:pt idx="8">
                  <c:v>1.i</c:v>
                </c:pt>
              </c:strCache>
            </c:strRef>
          </c:cat>
          <c:val>
            <c:numRef>
              <c:f>'Last, First 1'!$H$241:$H$249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4224056"/>
        <c:axId val="2084233928"/>
      </c:barChart>
      <c:catAx>
        <c:axId val="208422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233928"/>
        <c:crosses val="autoZero"/>
        <c:auto val="1"/>
        <c:lblAlgn val="ctr"/>
        <c:lblOffset val="100"/>
        <c:noMultiLvlLbl val="0"/>
      </c:catAx>
      <c:valAx>
        <c:axId val="2084233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224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7'!$T$28:$W$28</c:f>
              <c:strCache>
                <c:ptCount val="4"/>
                <c:pt idx="0">
                  <c:v>Referrals Made</c:v>
                </c:pt>
                <c:pt idx="1">
                  <c:v>Que 1</c:v>
                </c:pt>
                <c:pt idx="2">
                  <c:v>Que 2</c:v>
                </c:pt>
                <c:pt idx="3">
                  <c:v>Que 3</c:v>
                </c:pt>
              </c:strCache>
            </c:strRef>
          </c:cat>
          <c:val>
            <c:numRef>
              <c:f>'Last, First 7'!$T$29:$W$29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1413368"/>
        <c:axId val="2091423288"/>
        <c:axId val="0"/>
      </c:bar3DChart>
      <c:catAx>
        <c:axId val="2091413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1423288"/>
        <c:crosses val="autoZero"/>
        <c:auto val="1"/>
        <c:lblAlgn val="ctr"/>
        <c:lblOffset val="100"/>
        <c:noMultiLvlLbl val="0"/>
      </c:catAx>
      <c:valAx>
        <c:axId val="2091423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41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7'!$E$262:$E$269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1458952"/>
        <c:axId val="2091469960"/>
        <c:axId val="0"/>
      </c:bar3DChart>
      <c:catAx>
        <c:axId val="2091458952"/>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1469960"/>
        <c:crosses val="autoZero"/>
        <c:auto val="1"/>
        <c:lblAlgn val="ctr"/>
        <c:lblOffset val="100"/>
        <c:noMultiLvlLbl val="0"/>
      </c:catAx>
      <c:valAx>
        <c:axId val="2091469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458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7'!$B$179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7'!$C$178</c:f>
              <c:strCache>
                <c:ptCount val="1"/>
                <c:pt idx="0">
                  <c:v>Parent Engagement</c:v>
                </c:pt>
              </c:strCache>
            </c:strRef>
          </c:cat>
          <c:val>
            <c:numRef>
              <c:f>'Last, First 7'!$C$179</c:f>
              <c:numCache>
                <c:formatCode>General</c:formatCode>
                <c:ptCount val="1"/>
                <c:pt idx="0">
                  <c:v>0.0</c:v>
                </c:pt>
              </c:numCache>
            </c:numRef>
          </c:val>
        </c:ser>
        <c:ser>
          <c:idx val="1"/>
          <c:order val="1"/>
          <c:tx>
            <c:strRef>
              <c:f>'Last, First 7'!$B$180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7'!$C$178</c:f>
              <c:strCache>
                <c:ptCount val="1"/>
                <c:pt idx="0">
                  <c:v>Parent Engagement</c:v>
                </c:pt>
              </c:strCache>
            </c:strRef>
          </c:cat>
          <c:val>
            <c:numRef>
              <c:f>'Last, First 7'!$C$180</c:f>
              <c:numCache>
                <c:formatCode>General</c:formatCode>
                <c:ptCount val="1"/>
                <c:pt idx="0">
                  <c:v>0.0</c:v>
                </c:pt>
              </c:numCache>
            </c:numRef>
          </c:val>
        </c:ser>
        <c:dLbls>
          <c:showLegendKey val="0"/>
          <c:showVal val="1"/>
          <c:showCatName val="0"/>
          <c:showSerName val="0"/>
          <c:showPercent val="0"/>
          <c:showBubbleSize val="0"/>
        </c:dLbls>
        <c:gapWidth val="150"/>
        <c:shape val="box"/>
        <c:axId val="2091519480"/>
        <c:axId val="2091523160"/>
        <c:axId val="0"/>
      </c:bar3DChart>
      <c:catAx>
        <c:axId val="2091519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23160"/>
        <c:crosses val="autoZero"/>
        <c:auto val="1"/>
        <c:lblAlgn val="ctr"/>
        <c:lblOffset val="100"/>
        <c:noMultiLvlLbl val="0"/>
      </c:catAx>
      <c:valAx>
        <c:axId val="2091523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19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7'!$H$240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7'!$G$241:$G$249</c:f>
              <c:strCache>
                <c:ptCount val="9"/>
                <c:pt idx="0">
                  <c:v>1.a</c:v>
                </c:pt>
                <c:pt idx="1">
                  <c:v>1.b</c:v>
                </c:pt>
                <c:pt idx="2">
                  <c:v>1.c</c:v>
                </c:pt>
                <c:pt idx="3">
                  <c:v>1.d</c:v>
                </c:pt>
                <c:pt idx="4">
                  <c:v>1.e</c:v>
                </c:pt>
                <c:pt idx="5">
                  <c:v>1.f</c:v>
                </c:pt>
                <c:pt idx="6">
                  <c:v>1.g</c:v>
                </c:pt>
                <c:pt idx="7">
                  <c:v>1.h</c:v>
                </c:pt>
                <c:pt idx="8">
                  <c:v>1.i</c:v>
                </c:pt>
              </c:strCache>
            </c:strRef>
          </c:cat>
          <c:val>
            <c:numRef>
              <c:f>'Last, First 7'!$H$241:$H$249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91551288"/>
        <c:axId val="2091561160"/>
      </c:barChart>
      <c:catAx>
        <c:axId val="2091551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61160"/>
        <c:crosses val="autoZero"/>
        <c:auto val="1"/>
        <c:lblAlgn val="ctr"/>
        <c:lblOffset val="100"/>
        <c:noMultiLvlLbl val="0"/>
      </c:catAx>
      <c:valAx>
        <c:axId val="2091561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51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7'!$H$250</c:f>
              <c:strCache>
                <c:ptCount val="1"/>
                <c:pt idx="0">
                  <c:v>2-Positive Parent Child Relationships</c:v>
                </c:pt>
              </c:strCache>
            </c:strRef>
          </c:tx>
          <c:spPr>
            <a:solidFill>
              <a:schemeClr val="accent6"/>
            </a:solidFill>
            <a:ln>
              <a:noFill/>
            </a:ln>
            <a:effectLst/>
            <a:sp3d/>
          </c:spPr>
          <c:invertIfNegative val="0"/>
          <c:cat>
            <c:strRef>
              <c:f>'Last, First 7'!$G$251:$G$256</c:f>
              <c:strCache>
                <c:ptCount val="6"/>
                <c:pt idx="0">
                  <c:v>2.a</c:v>
                </c:pt>
                <c:pt idx="1">
                  <c:v>2.b</c:v>
                </c:pt>
                <c:pt idx="2">
                  <c:v>2.c</c:v>
                </c:pt>
                <c:pt idx="3">
                  <c:v>2.d</c:v>
                </c:pt>
                <c:pt idx="4">
                  <c:v>2.e</c:v>
                </c:pt>
                <c:pt idx="5">
                  <c:v>2.f</c:v>
                </c:pt>
              </c:strCache>
            </c:strRef>
          </c:cat>
          <c:val>
            <c:numRef>
              <c:f>'Last, First 7'!$H$251:$H$256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91593240"/>
        <c:axId val="2091597048"/>
        <c:axId val="0"/>
      </c:bar3DChart>
      <c:catAx>
        <c:axId val="20915932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97048"/>
        <c:crosses val="autoZero"/>
        <c:auto val="1"/>
        <c:lblAlgn val="ctr"/>
        <c:lblOffset val="100"/>
        <c:noMultiLvlLbl val="0"/>
      </c:catAx>
      <c:valAx>
        <c:axId val="2091597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593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7'!$H$257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7'!$G$258:$G$265</c:f>
              <c:strCache>
                <c:ptCount val="8"/>
                <c:pt idx="0">
                  <c:v>3.a</c:v>
                </c:pt>
                <c:pt idx="1">
                  <c:v>3.b</c:v>
                </c:pt>
                <c:pt idx="2">
                  <c:v>3.c</c:v>
                </c:pt>
                <c:pt idx="3">
                  <c:v>3.d</c:v>
                </c:pt>
                <c:pt idx="4">
                  <c:v>3.e</c:v>
                </c:pt>
                <c:pt idx="5">
                  <c:v>3.f</c:v>
                </c:pt>
                <c:pt idx="6">
                  <c:v>3.g</c:v>
                </c:pt>
                <c:pt idx="7">
                  <c:v>3.h</c:v>
                </c:pt>
              </c:strCache>
            </c:strRef>
          </c:cat>
          <c:val>
            <c:numRef>
              <c:f>'Last, First 7'!$H$258:$H$265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91627032"/>
        <c:axId val="2091636872"/>
      </c:barChart>
      <c:catAx>
        <c:axId val="2091627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636872"/>
        <c:crosses val="autoZero"/>
        <c:auto val="1"/>
        <c:lblAlgn val="ctr"/>
        <c:lblOffset val="100"/>
        <c:noMultiLvlLbl val="0"/>
      </c:catAx>
      <c:valAx>
        <c:axId val="2091636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62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7'!$C$241:$C$248</c:f>
              <c:strCache>
                <c:ptCount val="8"/>
                <c:pt idx="0">
                  <c:v>5.a</c:v>
                </c:pt>
                <c:pt idx="1">
                  <c:v>5.b</c:v>
                </c:pt>
                <c:pt idx="2">
                  <c:v>5.c</c:v>
                </c:pt>
                <c:pt idx="3">
                  <c:v>5.d</c:v>
                </c:pt>
                <c:pt idx="4">
                  <c:v>5.e</c:v>
                </c:pt>
                <c:pt idx="5">
                  <c:v>5.f</c:v>
                </c:pt>
                <c:pt idx="6">
                  <c:v>5.g</c:v>
                </c:pt>
                <c:pt idx="7">
                  <c:v>5.h</c:v>
                </c:pt>
              </c:strCache>
            </c:strRef>
          </c:cat>
          <c:val>
            <c:numRef>
              <c:f>'Last, First 7'!$D$241:$D$248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1667512"/>
        <c:axId val="2091677576"/>
        <c:axId val="0"/>
      </c:bar3DChart>
      <c:catAx>
        <c:axId val="2091667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677576"/>
        <c:crosses val="autoZero"/>
        <c:auto val="1"/>
        <c:lblAlgn val="ctr"/>
        <c:lblOffset val="100"/>
        <c:noMultiLvlLbl val="0"/>
      </c:catAx>
      <c:valAx>
        <c:axId val="2091677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667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7'!$G$267:$G$272</c:f>
              <c:strCache>
                <c:ptCount val="6"/>
                <c:pt idx="0">
                  <c:v>4.a</c:v>
                </c:pt>
                <c:pt idx="1">
                  <c:v>4.b</c:v>
                </c:pt>
                <c:pt idx="2">
                  <c:v>4.c</c:v>
                </c:pt>
                <c:pt idx="3">
                  <c:v>4.d</c:v>
                </c:pt>
                <c:pt idx="4">
                  <c:v>4.e</c:v>
                </c:pt>
                <c:pt idx="5">
                  <c:v>4.f</c:v>
                </c:pt>
              </c:strCache>
            </c:strRef>
          </c:cat>
          <c:val>
            <c:numRef>
              <c:f>'Last, First 7'!$H$267:$H$272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1708248"/>
        <c:axId val="2091718248"/>
        <c:axId val="0"/>
      </c:bar3DChart>
      <c:catAx>
        <c:axId val="2091708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18248"/>
        <c:crosses val="autoZero"/>
        <c:auto val="1"/>
        <c:lblAlgn val="ctr"/>
        <c:lblOffset val="100"/>
        <c:noMultiLvlLbl val="0"/>
      </c:catAx>
      <c:valAx>
        <c:axId val="2091718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08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7'!$C$250:$C$255</c:f>
              <c:strCache>
                <c:ptCount val="6"/>
                <c:pt idx="0">
                  <c:v>6.a</c:v>
                </c:pt>
                <c:pt idx="1">
                  <c:v>6.b</c:v>
                </c:pt>
                <c:pt idx="2">
                  <c:v>6.c</c:v>
                </c:pt>
                <c:pt idx="3">
                  <c:v>6.d</c:v>
                </c:pt>
                <c:pt idx="4">
                  <c:v>6.e</c:v>
                </c:pt>
                <c:pt idx="5">
                  <c:v>6.f</c:v>
                </c:pt>
              </c:strCache>
            </c:strRef>
          </c:cat>
          <c:val>
            <c:numRef>
              <c:f>'Last, First 7'!$D$250:$D$255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1748888"/>
        <c:axId val="2091758904"/>
        <c:axId val="0"/>
      </c:bar3DChart>
      <c:catAx>
        <c:axId val="209174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58904"/>
        <c:crosses val="autoZero"/>
        <c:auto val="1"/>
        <c:lblAlgn val="ctr"/>
        <c:lblOffset val="100"/>
        <c:noMultiLvlLbl val="0"/>
      </c:catAx>
      <c:valAx>
        <c:axId val="2091758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48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7'!$D$256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7'!$C$257:$C$259</c:f>
              <c:strCache>
                <c:ptCount val="3"/>
                <c:pt idx="0">
                  <c:v>7.a</c:v>
                </c:pt>
                <c:pt idx="1">
                  <c:v>7.b</c:v>
                </c:pt>
                <c:pt idx="2">
                  <c:v>7.c</c:v>
                </c:pt>
              </c:strCache>
            </c:strRef>
          </c:cat>
          <c:val>
            <c:numRef>
              <c:f>'Last, First 7'!$D$257:$D$259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91789352"/>
        <c:axId val="2091799288"/>
        <c:axId val="0"/>
      </c:bar3DChart>
      <c:catAx>
        <c:axId val="20917893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99288"/>
        <c:crosses val="autoZero"/>
        <c:auto val="1"/>
        <c:lblAlgn val="ctr"/>
        <c:lblOffset val="100"/>
        <c:noMultiLvlLbl val="0"/>
      </c:catAx>
      <c:valAx>
        <c:axId val="2091799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78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1'!$H$250</c:f>
              <c:strCache>
                <c:ptCount val="1"/>
                <c:pt idx="0">
                  <c:v>2-Positive Parent Child Relationships</c:v>
                </c:pt>
              </c:strCache>
            </c:strRef>
          </c:tx>
          <c:spPr>
            <a:solidFill>
              <a:schemeClr val="accent6"/>
            </a:solidFill>
            <a:ln>
              <a:noFill/>
            </a:ln>
            <a:effectLst/>
            <a:sp3d/>
          </c:spPr>
          <c:invertIfNegative val="0"/>
          <c:cat>
            <c:strRef>
              <c:f>'Last, First 1'!$G$251:$G$256</c:f>
              <c:strCache>
                <c:ptCount val="6"/>
                <c:pt idx="0">
                  <c:v>2.a</c:v>
                </c:pt>
                <c:pt idx="1">
                  <c:v>2.b</c:v>
                </c:pt>
                <c:pt idx="2">
                  <c:v>2.c</c:v>
                </c:pt>
                <c:pt idx="3">
                  <c:v>2.d</c:v>
                </c:pt>
                <c:pt idx="4">
                  <c:v>2.e</c:v>
                </c:pt>
                <c:pt idx="5">
                  <c:v>2.f</c:v>
                </c:pt>
              </c:strCache>
            </c:strRef>
          </c:cat>
          <c:val>
            <c:numRef>
              <c:f>'Last, First 1'!$H$251:$H$256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4266008"/>
        <c:axId val="2084269816"/>
        <c:axId val="0"/>
      </c:bar3DChart>
      <c:catAx>
        <c:axId val="2084266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269816"/>
        <c:crosses val="autoZero"/>
        <c:auto val="1"/>
        <c:lblAlgn val="ctr"/>
        <c:lblOffset val="100"/>
        <c:noMultiLvlLbl val="0"/>
      </c:catAx>
      <c:valAx>
        <c:axId val="2084269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266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7'!$AB$4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7'!$AA$5:$AA$8</c:f>
              <c:strCache>
                <c:ptCount val="4"/>
                <c:pt idx="0">
                  <c:v>I CAN:</c:v>
                </c:pt>
                <c:pt idx="1">
                  <c:v>I HAVE:</c:v>
                </c:pt>
                <c:pt idx="2">
                  <c:v>I AM:</c:v>
                </c:pt>
                <c:pt idx="3">
                  <c:v>TOTAL</c:v>
                </c:pt>
              </c:strCache>
            </c:strRef>
          </c:cat>
          <c:val>
            <c:numRef>
              <c:f>'Last, First 7'!$AB$5:$AB$8</c:f>
              <c:numCache>
                <c:formatCode>General</c:formatCode>
                <c:ptCount val="4"/>
                <c:pt idx="0">
                  <c:v>0.0</c:v>
                </c:pt>
                <c:pt idx="1">
                  <c:v>0.0</c:v>
                </c:pt>
                <c:pt idx="2">
                  <c:v>0.0</c:v>
                </c:pt>
                <c:pt idx="3">
                  <c:v>0.0</c:v>
                </c:pt>
              </c:numCache>
            </c:numRef>
          </c:val>
        </c:ser>
        <c:ser>
          <c:idx val="1"/>
          <c:order val="1"/>
          <c:tx>
            <c:strRef>
              <c:f>'Last, First 7'!$AC$4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7'!$AA$5:$AA$8</c:f>
              <c:strCache>
                <c:ptCount val="4"/>
                <c:pt idx="0">
                  <c:v>I CAN:</c:v>
                </c:pt>
                <c:pt idx="1">
                  <c:v>I HAVE:</c:v>
                </c:pt>
                <c:pt idx="2">
                  <c:v>I AM:</c:v>
                </c:pt>
                <c:pt idx="3">
                  <c:v>TOTAL</c:v>
                </c:pt>
              </c:strCache>
            </c:strRef>
          </c:cat>
          <c:val>
            <c:numRef>
              <c:f>'Last, First 7'!$AC$5:$AC$8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91846952"/>
        <c:axId val="2091850632"/>
        <c:axId val="0"/>
      </c:bar3DChart>
      <c:catAx>
        <c:axId val="20918469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850632"/>
        <c:crosses val="autoZero"/>
        <c:auto val="1"/>
        <c:lblAlgn val="ctr"/>
        <c:lblOffset val="100"/>
        <c:noMultiLvlLbl val="0"/>
      </c:catAx>
      <c:valAx>
        <c:axId val="2091850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846952"/>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8'!$G$209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8'!$H$209:$AH$209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6013704"/>
        <c:axId val="2086024024"/>
        <c:axId val="0"/>
      </c:bar3DChart>
      <c:catAx>
        <c:axId val="2086013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024024"/>
        <c:crosses val="autoZero"/>
        <c:auto val="1"/>
        <c:lblAlgn val="ctr"/>
        <c:lblOffset val="100"/>
        <c:noMultiLvlLbl val="0"/>
      </c:catAx>
      <c:valAx>
        <c:axId val="2086024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13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8'!$H$208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8'!$G$210:$G$224</c:f>
              <c:numCache>
                <c:formatCode>General</c:formatCode>
                <c:ptCount val="15"/>
              </c:numCache>
            </c:numRef>
          </c:cat>
          <c:val>
            <c:numRef>
              <c:f>'Last, First 8'!$H$210:$H$224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8'!$I$208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8'!$G$210:$G$224</c:f>
              <c:numCache>
                <c:formatCode>General</c:formatCode>
                <c:ptCount val="15"/>
              </c:numCache>
            </c:numRef>
          </c:cat>
          <c:val>
            <c:numRef>
              <c:f>'Last, First 8'!$I$210:$I$224</c:f>
              <c:numCache>
                <c:formatCode>General</c:formatCode>
                <c:ptCount val="15"/>
              </c:numCache>
            </c:numRef>
          </c:val>
        </c:ser>
        <c:dLbls>
          <c:showLegendKey val="0"/>
          <c:showVal val="1"/>
          <c:showCatName val="0"/>
          <c:showSerName val="0"/>
          <c:showPercent val="0"/>
          <c:showBubbleSize val="0"/>
        </c:dLbls>
        <c:gapWidth val="150"/>
        <c:shape val="box"/>
        <c:axId val="2086074824"/>
        <c:axId val="2086078456"/>
        <c:axId val="0"/>
      </c:bar3DChart>
      <c:catAx>
        <c:axId val="2086074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078456"/>
        <c:crosses val="autoZero"/>
        <c:auto val="1"/>
        <c:lblAlgn val="ctr"/>
        <c:lblOffset val="100"/>
        <c:noMultiLvlLbl val="0"/>
      </c:catAx>
      <c:valAx>
        <c:axId val="2086078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7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8'!$B$60:$E$60</c:f>
              <c:strCache>
                <c:ptCount val="4"/>
                <c:pt idx="0">
                  <c:v>I AM</c:v>
                </c:pt>
                <c:pt idx="1">
                  <c:v>I HAVE:</c:v>
                </c:pt>
                <c:pt idx="2">
                  <c:v>I CAN:</c:v>
                </c:pt>
                <c:pt idx="3">
                  <c:v>Strengths/Assets</c:v>
                </c:pt>
              </c:strCache>
            </c:strRef>
          </c:cat>
          <c:val>
            <c:numRef>
              <c:f>'Last, First 8'!$B$61:$E$61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6104504"/>
        <c:axId val="2086114216"/>
      </c:barChart>
      <c:catAx>
        <c:axId val="20861045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114216"/>
        <c:crosses val="autoZero"/>
        <c:auto val="1"/>
        <c:lblAlgn val="ctr"/>
        <c:lblOffset val="100"/>
        <c:noMultiLvlLbl val="0"/>
      </c:catAx>
      <c:valAx>
        <c:axId val="20861142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104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8'!$S$94:$V$94,'Last, First 8'!$AF$94:$AI$94)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8'!$S$95:$V$95,'Last, First 8'!$AF$95:$AI$95)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6145848"/>
        <c:axId val="2086155992"/>
        <c:axId val="0"/>
      </c:bar3DChart>
      <c:catAx>
        <c:axId val="20861458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155992"/>
        <c:crosses val="autoZero"/>
        <c:auto val="1"/>
        <c:lblAlgn val="ctr"/>
        <c:lblOffset val="100"/>
        <c:noMultiLvlLbl val="0"/>
      </c:catAx>
      <c:valAx>
        <c:axId val="2086155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145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8'!$I$60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8'!$I$61:$I$92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6187272"/>
        <c:axId val="2086197544"/>
        <c:axId val="0"/>
      </c:bar3DChart>
      <c:catAx>
        <c:axId val="20861872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197544"/>
        <c:crosses val="autoZero"/>
        <c:auto val="1"/>
        <c:lblAlgn val="ctr"/>
        <c:lblOffset val="100"/>
        <c:noMultiLvlLbl val="0"/>
      </c:catAx>
      <c:valAx>
        <c:axId val="2086197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187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8'!$J$61:$O$61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6228616"/>
        <c:axId val="2086238600"/>
        <c:axId val="0"/>
      </c:bar3DChart>
      <c:catAx>
        <c:axId val="2086228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238600"/>
        <c:crosses val="autoZero"/>
        <c:auto val="1"/>
        <c:lblAlgn val="ctr"/>
        <c:lblOffset val="100"/>
        <c:noMultiLvlLbl val="0"/>
      </c:catAx>
      <c:valAx>
        <c:axId val="2086238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228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8'!$G$61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8'!$P$61:$AA$61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6278248"/>
        <c:axId val="2086301016"/>
        <c:axId val="0"/>
      </c:bar3DChart>
      <c:catAx>
        <c:axId val="2086278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301016"/>
        <c:crosses val="autoZero"/>
        <c:auto val="1"/>
        <c:lblAlgn val="ctr"/>
        <c:lblOffset val="100"/>
        <c:noMultiLvlLbl val="0"/>
      </c:catAx>
      <c:valAx>
        <c:axId val="2086301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278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8'!$AB$60:$AI$60</c:f>
              <c:strCache>
                <c:ptCount val="8"/>
                <c:pt idx="0">
                  <c:v>Referral Resource Provider</c:v>
                </c:pt>
                <c:pt idx="4">
                  <c:v>Que 1</c:v>
                </c:pt>
                <c:pt idx="5">
                  <c:v>Que 2</c:v>
                </c:pt>
                <c:pt idx="6">
                  <c:v>Que 3</c:v>
                </c:pt>
                <c:pt idx="7">
                  <c:v>Total</c:v>
                </c:pt>
              </c:strCache>
            </c:strRef>
          </c:cat>
          <c:val>
            <c:numRef>
              <c:f>'Last, First 8'!$AB$61:$AI$61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6328648"/>
        <c:axId val="2086338312"/>
        <c:axId val="0"/>
      </c:bar3DChart>
      <c:catAx>
        <c:axId val="2086328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338312"/>
        <c:crosses val="autoZero"/>
        <c:auto val="1"/>
        <c:lblAlgn val="ctr"/>
        <c:lblOffset val="100"/>
        <c:noMultiLvlLbl val="0"/>
      </c:catAx>
      <c:valAx>
        <c:axId val="2086338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328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8'!$AC$60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8'!$AB$61:$AB$92</c:f>
              <c:numCache>
                <c:formatCode>General</c:formatCode>
                <c:ptCount val="32"/>
                <c:pt idx="0">
                  <c:v>0.0</c:v>
                </c:pt>
              </c:numCache>
            </c:numRef>
          </c:cat>
          <c:val>
            <c:numRef>
              <c:f>'Last, First 8'!$AC$61:$AC$92</c:f>
              <c:numCache>
                <c:formatCode>General</c:formatCode>
                <c:ptCount val="32"/>
              </c:numCache>
            </c:numRef>
          </c:val>
        </c:ser>
        <c:ser>
          <c:idx val="1"/>
          <c:order val="1"/>
          <c:tx>
            <c:strRef>
              <c:f>'Last, First 8'!$AD$60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8'!$AB$61:$AB$92</c:f>
              <c:numCache>
                <c:formatCode>General</c:formatCode>
                <c:ptCount val="32"/>
                <c:pt idx="0">
                  <c:v>0.0</c:v>
                </c:pt>
              </c:numCache>
            </c:numRef>
          </c:cat>
          <c:val>
            <c:numRef>
              <c:f>'Last, First 8'!$AD$61:$AD$92</c:f>
              <c:numCache>
                <c:formatCode>General</c:formatCode>
                <c:ptCount val="32"/>
              </c:numCache>
            </c:numRef>
          </c:val>
        </c:ser>
        <c:ser>
          <c:idx val="2"/>
          <c:order val="2"/>
          <c:tx>
            <c:strRef>
              <c:f>'Last, First 8'!$AE$60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8'!$AB$61:$AB$92</c:f>
              <c:numCache>
                <c:formatCode>General</c:formatCode>
                <c:ptCount val="32"/>
                <c:pt idx="0">
                  <c:v>0.0</c:v>
                </c:pt>
              </c:numCache>
            </c:numRef>
          </c:cat>
          <c:val>
            <c:numRef>
              <c:f>'Last, First 8'!$AE$61:$AE$92</c:f>
              <c:numCache>
                <c:formatCode>General</c:formatCode>
                <c:ptCount val="32"/>
              </c:numCache>
            </c:numRef>
          </c:val>
        </c:ser>
        <c:ser>
          <c:idx val="3"/>
          <c:order val="3"/>
          <c:tx>
            <c:strRef>
              <c:f>'Last, First 8'!$AI$60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8'!$AB$61:$AB$92</c:f>
              <c:numCache>
                <c:formatCode>General</c:formatCode>
                <c:ptCount val="32"/>
                <c:pt idx="0">
                  <c:v>0.0</c:v>
                </c:pt>
              </c:numCache>
            </c:numRef>
          </c:cat>
          <c:val>
            <c:numRef>
              <c:f>'Last, First 8'!$AI$61:$AI$92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6411160"/>
        <c:axId val="2086414936"/>
        <c:axId val="0"/>
      </c:bar3DChart>
      <c:catAx>
        <c:axId val="2086411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414936"/>
        <c:crosses val="autoZero"/>
        <c:auto val="1"/>
        <c:lblAlgn val="ctr"/>
        <c:lblOffset val="100"/>
        <c:noMultiLvlLbl val="0"/>
      </c:catAx>
      <c:valAx>
        <c:axId val="2086414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41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1'!$H$257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1'!$G$258:$G$265</c:f>
              <c:strCache>
                <c:ptCount val="8"/>
                <c:pt idx="0">
                  <c:v>3.a</c:v>
                </c:pt>
                <c:pt idx="1">
                  <c:v>3.b</c:v>
                </c:pt>
                <c:pt idx="2">
                  <c:v>3.c</c:v>
                </c:pt>
                <c:pt idx="3">
                  <c:v>3.d</c:v>
                </c:pt>
                <c:pt idx="4">
                  <c:v>3.e</c:v>
                </c:pt>
                <c:pt idx="5">
                  <c:v>3.f</c:v>
                </c:pt>
                <c:pt idx="6">
                  <c:v>3.g</c:v>
                </c:pt>
                <c:pt idx="7">
                  <c:v>3.h</c:v>
                </c:pt>
              </c:strCache>
            </c:strRef>
          </c:cat>
          <c:val>
            <c:numRef>
              <c:f>'Last, First 1'!$H$258:$H$265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4299704"/>
        <c:axId val="2084309640"/>
      </c:barChart>
      <c:catAx>
        <c:axId val="2084299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309640"/>
        <c:crosses val="autoZero"/>
        <c:auto val="1"/>
        <c:lblAlgn val="ctr"/>
        <c:lblOffset val="100"/>
        <c:noMultiLvlLbl val="0"/>
      </c:catAx>
      <c:valAx>
        <c:axId val="2084309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299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8'!$T$28:$W$28</c:f>
              <c:strCache>
                <c:ptCount val="4"/>
                <c:pt idx="0">
                  <c:v>Referrals Made</c:v>
                </c:pt>
                <c:pt idx="1">
                  <c:v>Que 1</c:v>
                </c:pt>
                <c:pt idx="2">
                  <c:v>Que 2</c:v>
                </c:pt>
                <c:pt idx="3">
                  <c:v>Que 3</c:v>
                </c:pt>
              </c:strCache>
            </c:strRef>
          </c:cat>
          <c:val>
            <c:numRef>
              <c:f>'Last, First 8'!$T$29:$W$29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6438472"/>
        <c:axId val="2086448344"/>
        <c:axId val="0"/>
      </c:bar3DChart>
      <c:catAx>
        <c:axId val="20864384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6448344"/>
        <c:crosses val="autoZero"/>
        <c:auto val="1"/>
        <c:lblAlgn val="ctr"/>
        <c:lblOffset val="100"/>
        <c:noMultiLvlLbl val="0"/>
      </c:catAx>
      <c:valAx>
        <c:axId val="2086448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43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8'!$E$262:$E$269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6484008"/>
        <c:axId val="2086495016"/>
        <c:axId val="0"/>
      </c:bar3DChart>
      <c:catAx>
        <c:axId val="208648400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495016"/>
        <c:crosses val="autoZero"/>
        <c:auto val="1"/>
        <c:lblAlgn val="ctr"/>
        <c:lblOffset val="100"/>
        <c:noMultiLvlLbl val="0"/>
      </c:catAx>
      <c:valAx>
        <c:axId val="2086495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484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8'!$B$179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8'!$C$178</c:f>
              <c:strCache>
                <c:ptCount val="1"/>
                <c:pt idx="0">
                  <c:v>Parent Engagement</c:v>
                </c:pt>
              </c:strCache>
            </c:strRef>
          </c:cat>
          <c:val>
            <c:numRef>
              <c:f>'Last, First 8'!$C$179</c:f>
              <c:numCache>
                <c:formatCode>General</c:formatCode>
                <c:ptCount val="1"/>
                <c:pt idx="0">
                  <c:v>0.0</c:v>
                </c:pt>
              </c:numCache>
            </c:numRef>
          </c:val>
        </c:ser>
        <c:ser>
          <c:idx val="1"/>
          <c:order val="1"/>
          <c:tx>
            <c:strRef>
              <c:f>'Last, First 8'!$B$180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8'!$C$178</c:f>
              <c:strCache>
                <c:ptCount val="1"/>
                <c:pt idx="0">
                  <c:v>Parent Engagement</c:v>
                </c:pt>
              </c:strCache>
            </c:strRef>
          </c:cat>
          <c:val>
            <c:numRef>
              <c:f>'Last, First 8'!$C$180</c:f>
              <c:numCache>
                <c:formatCode>General</c:formatCode>
                <c:ptCount val="1"/>
                <c:pt idx="0">
                  <c:v>0.0</c:v>
                </c:pt>
              </c:numCache>
            </c:numRef>
          </c:val>
        </c:ser>
        <c:dLbls>
          <c:showLegendKey val="0"/>
          <c:showVal val="1"/>
          <c:showCatName val="0"/>
          <c:showSerName val="0"/>
          <c:showPercent val="0"/>
          <c:showBubbleSize val="0"/>
        </c:dLbls>
        <c:gapWidth val="150"/>
        <c:shape val="box"/>
        <c:axId val="2086544536"/>
        <c:axId val="2086548216"/>
        <c:axId val="0"/>
      </c:bar3DChart>
      <c:catAx>
        <c:axId val="2086544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548216"/>
        <c:crosses val="autoZero"/>
        <c:auto val="1"/>
        <c:lblAlgn val="ctr"/>
        <c:lblOffset val="100"/>
        <c:noMultiLvlLbl val="0"/>
      </c:catAx>
      <c:valAx>
        <c:axId val="2086548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5445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8'!$H$240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8'!$G$241:$G$249</c:f>
              <c:strCache>
                <c:ptCount val="9"/>
                <c:pt idx="0">
                  <c:v>1.a</c:v>
                </c:pt>
                <c:pt idx="1">
                  <c:v>1.b</c:v>
                </c:pt>
                <c:pt idx="2">
                  <c:v>1.c</c:v>
                </c:pt>
                <c:pt idx="3">
                  <c:v>1.d</c:v>
                </c:pt>
                <c:pt idx="4">
                  <c:v>1.e</c:v>
                </c:pt>
                <c:pt idx="5">
                  <c:v>1.f</c:v>
                </c:pt>
                <c:pt idx="6">
                  <c:v>1.g</c:v>
                </c:pt>
                <c:pt idx="7">
                  <c:v>1.h</c:v>
                </c:pt>
                <c:pt idx="8">
                  <c:v>1.i</c:v>
                </c:pt>
              </c:strCache>
            </c:strRef>
          </c:cat>
          <c:val>
            <c:numRef>
              <c:f>'Last, First 8'!$H$241:$H$249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6576344"/>
        <c:axId val="2086586216"/>
      </c:barChart>
      <c:catAx>
        <c:axId val="2086576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586216"/>
        <c:crosses val="autoZero"/>
        <c:auto val="1"/>
        <c:lblAlgn val="ctr"/>
        <c:lblOffset val="100"/>
        <c:noMultiLvlLbl val="0"/>
      </c:catAx>
      <c:valAx>
        <c:axId val="2086586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576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8'!$H$250</c:f>
              <c:strCache>
                <c:ptCount val="1"/>
                <c:pt idx="0">
                  <c:v>2-Positive Parent Child Relationships</c:v>
                </c:pt>
              </c:strCache>
            </c:strRef>
          </c:tx>
          <c:spPr>
            <a:solidFill>
              <a:schemeClr val="accent6"/>
            </a:solidFill>
            <a:ln>
              <a:noFill/>
            </a:ln>
            <a:effectLst/>
            <a:sp3d/>
          </c:spPr>
          <c:invertIfNegative val="0"/>
          <c:cat>
            <c:strRef>
              <c:f>'Last, First 8'!$G$251:$G$256</c:f>
              <c:strCache>
                <c:ptCount val="6"/>
                <c:pt idx="0">
                  <c:v>2.a</c:v>
                </c:pt>
                <c:pt idx="1">
                  <c:v>2.b</c:v>
                </c:pt>
                <c:pt idx="2">
                  <c:v>2.c</c:v>
                </c:pt>
                <c:pt idx="3">
                  <c:v>2.d</c:v>
                </c:pt>
                <c:pt idx="4">
                  <c:v>2.e</c:v>
                </c:pt>
                <c:pt idx="5">
                  <c:v>2.f</c:v>
                </c:pt>
              </c:strCache>
            </c:strRef>
          </c:cat>
          <c:val>
            <c:numRef>
              <c:f>'Last, First 8'!$H$251:$H$256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6618296"/>
        <c:axId val="2086622104"/>
        <c:axId val="0"/>
      </c:bar3DChart>
      <c:catAx>
        <c:axId val="2086618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22104"/>
        <c:crosses val="autoZero"/>
        <c:auto val="1"/>
        <c:lblAlgn val="ctr"/>
        <c:lblOffset val="100"/>
        <c:noMultiLvlLbl val="0"/>
      </c:catAx>
      <c:valAx>
        <c:axId val="2086622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18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8'!$H$257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8'!$G$258:$G$265</c:f>
              <c:strCache>
                <c:ptCount val="8"/>
                <c:pt idx="0">
                  <c:v>3.a</c:v>
                </c:pt>
                <c:pt idx="1">
                  <c:v>3.b</c:v>
                </c:pt>
                <c:pt idx="2">
                  <c:v>3.c</c:v>
                </c:pt>
                <c:pt idx="3">
                  <c:v>3.d</c:v>
                </c:pt>
                <c:pt idx="4">
                  <c:v>3.e</c:v>
                </c:pt>
                <c:pt idx="5">
                  <c:v>3.f</c:v>
                </c:pt>
                <c:pt idx="6">
                  <c:v>3.g</c:v>
                </c:pt>
                <c:pt idx="7">
                  <c:v>3.h</c:v>
                </c:pt>
              </c:strCache>
            </c:strRef>
          </c:cat>
          <c:val>
            <c:numRef>
              <c:f>'Last, First 8'!$H$258:$H$265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5902904"/>
        <c:axId val="2085893384"/>
      </c:barChart>
      <c:catAx>
        <c:axId val="2085902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893384"/>
        <c:crosses val="autoZero"/>
        <c:auto val="1"/>
        <c:lblAlgn val="ctr"/>
        <c:lblOffset val="100"/>
        <c:noMultiLvlLbl val="0"/>
      </c:catAx>
      <c:valAx>
        <c:axId val="2085893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902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8'!$C$241:$C$248</c:f>
              <c:strCache>
                <c:ptCount val="8"/>
                <c:pt idx="0">
                  <c:v>5.a</c:v>
                </c:pt>
                <c:pt idx="1">
                  <c:v>5.b</c:v>
                </c:pt>
                <c:pt idx="2">
                  <c:v>5.c</c:v>
                </c:pt>
                <c:pt idx="3">
                  <c:v>5.d</c:v>
                </c:pt>
                <c:pt idx="4">
                  <c:v>5.e</c:v>
                </c:pt>
                <c:pt idx="5">
                  <c:v>5.f</c:v>
                </c:pt>
                <c:pt idx="6">
                  <c:v>5.g</c:v>
                </c:pt>
                <c:pt idx="7">
                  <c:v>5.h</c:v>
                </c:pt>
              </c:strCache>
            </c:strRef>
          </c:cat>
          <c:val>
            <c:numRef>
              <c:f>'Last, First 8'!$D$241:$D$248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5862248"/>
        <c:axId val="2085852664"/>
        <c:axId val="0"/>
      </c:bar3DChart>
      <c:catAx>
        <c:axId val="2085862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852664"/>
        <c:crosses val="autoZero"/>
        <c:auto val="1"/>
        <c:lblAlgn val="ctr"/>
        <c:lblOffset val="100"/>
        <c:noMultiLvlLbl val="0"/>
      </c:catAx>
      <c:valAx>
        <c:axId val="2085852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862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8'!$G$267:$G$272</c:f>
              <c:strCache>
                <c:ptCount val="6"/>
                <c:pt idx="0">
                  <c:v>4.a</c:v>
                </c:pt>
                <c:pt idx="1">
                  <c:v>4.b</c:v>
                </c:pt>
                <c:pt idx="2">
                  <c:v>4.c</c:v>
                </c:pt>
                <c:pt idx="3">
                  <c:v>4.d</c:v>
                </c:pt>
                <c:pt idx="4">
                  <c:v>4.e</c:v>
                </c:pt>
                <c:pt idx="5">
                  <c:v>4.f</c:v>
                </c:pt>
              </c:strCache>
            </c:strRef>
          </c:cat>
          <c:val>
            <c:numRef>
              <c:f>'Last, First 8'!$H$267:$H$272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5821592"/>
        <c:axId val="2085811992"/>
        <c:axId val="0"/>
      </c:bar3DChart>
      <c:catAx>
        <c:axId val="2085821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811992"/>
        <c:crosses val="autoZero"/>
        <c:auto val="1"/>
        <c:lblAlgn val="ctr"/>
        <c:lblOffset val="100"/>
        <c:noMultiLvlLbl val="0"/>
      </c:catAx>
      <c:valAx>
        <c:axId val="2085811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821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8'!$C$250:$C$255</c:f>
              <c:strCache>
                <c:ptCount val="6"/>
                <c:pt idx="0">
                  <c:v>6.a</c:v>
                </c:pt>
                <c:pt idx="1">
                  <c:v>6.b</c:v>
                </c:pt>
                <c:pt idx="2">
                  <c:v>6.c</c:v>
                </c:pt>
                <c:pt idx="3">
                  <c:v>6.d</c:v>
                </c:pt>
                <c:pt idx="4">
                  <c:v>6.e</c:v>
                </c:pt>
                <c:pt idx="5">
                  <c:v>6.f</c:v>
                </c:pt>
              </c:strCache>
            </c:strRef>
          </c:cat>
          <c:val>
            <c:numRef>
              <c:f>'Last, First 8'!$D$250:$D$255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5780952"/>
        <c:axId val="2085771336"/>
        <c:axId val="0"/>
      </c:bar3DChart>
      <c:catAx>
        <c:axId val="20857809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71336"/>
        <c:crosses val="autoZero"/>
        <c:auto val="1"/>
        <c:lblAlgn val="ctr"/>
        <c:lblOffset val="100"/>
        <c:noMultiLvlLbl val="0"/>
      </c:catAx>
      <c:valAx>
        <c:axId val="2085771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80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8'!$D$256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8'!$C$257:$C$259</c:f>
              <c:strCache>
                <c:ptCount val="3"/>
                <c:pt idx="0">
                  <c:v>7.a</c:v>
                </c:pt>
                <c:pt idx="1">
                  <c:v>7.b</c:v>
                </c:pt>
                <c:pt idx="2">
                  <c:v>7.c</c:v>
                </c:pt>
              </c:strCache>
            </c:strRef>
          </c:cat>
          <c:val>
            <c:numRef>
              <c:f>'Last, First 8'!$D$257:$D$259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5740264"/>
        <c:axId val="2085730680"/>
        <c:axId val="0"/>
      </c:bar3DChart>
      <c:catAx>
        <c:axId val="2085740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30680"/>
        <c:crosses val="autoZero"/>
        <c:auto val="1"/>
        <c:lblAlgn val="ctr"/>
        <c:lblOffset val="100"/>
        <c:noMultiLvlLbl val="0"/>
      </c:catAx>
      <c:valAx>
        <c:axId val="2085730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4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1'!$C$241:$C$248</c:f>
              <c:strCache>
                <c:ptCount val="8"/>
                <c:pt idx="0">
                  <c:v>5.a</c:v>
                </c:pt>
                <c:pt idx="1">
                  <c:v>5.b</c:v>
                </c:pt>
                <c:pt idx="2">
                  <c:v>5.c</c:v>
                </c:pt>
                <c:pt idx="3">
                  <c:v>5.d</c:v>
                </c:pt>
                <c:pt idx="4">
                  <c:v>5.e</c:v>
                </c:pt>
                <c:pt idx="5">
                  <c:v>5.f</c:v>
                </c:pt>
                <c:pt idx="6">
                  <c:v>5.g</c:v>
                </c:pt>
                <c:pt idx="7">
                  <c:v>5.h</c:v>
                </c:pt>
              </c:strCache>
            </c:strRef>
          </c:cat>
          <c:val>
            <c:numRef>
              <c:f>'Last, First 1'!$D$241:$D$248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4340280"/>
        <c:axId val="2084350344"/>
        <c:axId val="0"/>
      </c:bar3DChart>
      <c:catAx>
        <c:axId val="20843402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350344"/>
        <c:crosses val="autoZero"/>
        <c:auto val="1"/>
        <c:lblAlgn val="ctr"/>
        <c:lblOffset val="100"/>
        <c:noMultiLvlLbl val="0"/>
      </c:catAx>
      <c:valAx>
        <c:axId val="2084350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340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8'!$AB$4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8'!$AA$5:$AA$8</c:f>
              <c:strCache>
                <c:ptCount val="4"/>
                <c:pt idx="0">
                  <c:v>I CAN:</c:v>
                </c:pt>
                <c:pt idx="1">
                  <c:v>I HAVE:</c:v>
                </c:pt>
                <c:pt idx="2">
                  <c:v>I AM:</c:v>
                </c:pt>
                <c:pt idx="3">
                  <c:v>TOTAL</c:v>
                </c:pt>
              </c:strCache>
            </c:strRef>
          </c:cat>
          <c:val>
            <c:numRef>
              <c:f>'Last, First 8'!$AB$5:$AB$8</c:f>
              <c:numCache>
                <c:formatCode>General</c:formatCode>
                <c:ptCount val="4"/>
                <c:pt idx="0">
                  <c:v>0.0</c:v>
                </c:pt>
                <c:pt idx="1">
                  <c:v>0.0</c:v>
                </c:pt>
                <c:pt idx="2">
                  <c:v>0.0</c:v>
                </c:pt>
                <c:pt idx="3">
                  <c:v>0.0</c:v>
                </c:pt>
              </c:numCache>
            </c:numRef>
          </c:val>
        </c:ser>
        <c:ser>
          <c:idx val="1"/>
          <c:order val="1"/>
          <c:tx>
            <c:strRef>
              <c:f>'Last, First 8'!$AC$4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8'!$AA$5:$AA$8</c:f>
              <c:strCache>
                <c:ptCount val="4"/>
                <c:pt idx="0">
                  <c:v>I CAN:</c:v>
                </c:pt>
                <c:pt idx="1">
                  <c:v>I HAVE:</c:v>
                </c:pt>
                <c:pt idx="2">
                  <c:v>I AM:</c:v>
                </c:pt>
                <c:pt idx="3">
                  <c:v>TOTAL</c:v>
                </c:pt>
              </c:strCache>
            </c:strRef>
          </c:cat>
          <c:val>
            <c:numRef>
              <c:f>'Last, First 8'!$AC$5:$AC$8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5683032"/>
        <c:axId val="2085679336"/>
        <c:axId val="0"/>
      </c:bar3DChart>
      <c:catAx>
        <c:axId val="2085683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679336"/>
        <c:crosses val="autoZero"/>
        <c:auto val="1"/>
        <c:lblAlgn val="ctr"/>
        <c:lblOffset val="100"/>
        <c:noMultiLvlLbl val="0"/>
      </c:catAx>
      <c:valAx>
        <c:axId val="2085679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683032"/>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Sheet11!$E$16</c:f>
              <c:strCache>
                <c:ptCount val="1"/>
                <c:pt idx="0">
                  <c:v>Strengths/Assets</c:v>
                </c:pt>
              </c:strCache>
            </c:strRef>
          </c:tx>
          <c:spPr>
            <a:solidFill>
              <a:schemeClr val="accent5">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Sheet11!$A$17:$A$26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Sheet11!$E$17:$E$26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85619912"/>
        <c:axId val="2092204072"/>
        <c:axId val="0"/>
      </c:bar3DChart>
      <c:catAx>
        <c:axId val="20856199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204072"/>
        <c:crosses val="autoZero"/>
        <c:auto val="1"/>
        <c:lblAlgn val="ctr"/>
        <c:lblOffset val="100"/>
        <c:noMultiLvlLbl val="0"/>
      </c:catAx>
      <c:valAx>
        <c:axId val="20922040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61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Sheet11!$H$16</c:f>
              <c:strCache>
                <c:ptCount val="1"/>
                <c:pt idx="0">
                  <c:v>Goals Interest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Sheet11!$G$17:$G$26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Sheet11!$H$17:$H$26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2236232"/>
        <c:axId val="2092246200"/>
        <c:axId val="0"/>
      </c:bar3DChart>
      <c:catAx>
        <c:axId val="2092236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246200"/>
        <c:crosses val="autoZero"/>
        <c:auto val="1"/>
        <c:lblAlgn val="ctr"/>
        <c:lblOffset val="100"/>
        <c:noMultiLvlLbl val="0"/>
      </c:catAx>
      <c:valAx>
        <c:axId val="2092246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23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Contact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Sheet11!$AN$16</c:f>
              <c:strCache>
                <c:ptCount val="1"/>
                <c:pt idx="0">
                  <c:v>Date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Sheet11!$AN$17:$AN$26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strRef>
              <c:f>Sheet11!$AO$16</c:f>
              <c:strCache>
                <c:ptCount val="1"/>
                <c:pt idx="0">
                  <c:v>Goal Contact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Sheet11!$AO$17:$AO$26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strRef>
              <c:f>Sheet11!$AP$16</c:f>
              <c:strCache>
                <c:ptCount val="1"/>
                <c:pt idx="0">
                  <c:v>Attendance Contact</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Sheet11!$AP$17:$AP$26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3"/>
          <c:order val="3"/>
          <c:tx>
            <c:strRef>
              <c:f>Sheet11!$AQ$16</c:f>
              <c:strCache>
                <c:ptCount val="1"/>
                <c:pt idx="0">
                  <c:v>Follow-Up</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Sheet11!$AQ$17:$AQ$26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2322440"/>
        <c:axId val="2092326072"/>
        <c:axId val="0"/>
      </c:bar3DChart>
      <c:catAx>
        <c:axId val="2092322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326072"/>
        <c:crosses val="autoZero"/>
        <c:auto val="1"/>
        <c:lblAlgn val="ctr"/>
        <c:lblOffset val="100"/>
        <c:noMultiLvlLbl val="0"/>
      </c:catAx>
      <c:valAx>
        <c:axId val="2092326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322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Contact Type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Sheet11!$AS$16</c:f>
              <c:strCache>
                <c:ptCount val="1"/>
                <c:pt idx="0">
                  <c:v>Center Contact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Sheet11!$AS$17:$AS$26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strRef>
              <c:f>Sheet11!$AT$16</c:f>
              <c:strCache>
                <c:ptCount val="1"/>
                <c:pt idx="0">
                  <c:v>Home Visit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Sheet11!$AT$17:$AT$26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strRef>
              <c:f>Sheet11!$AU$16</c:f>
              <c:strCache>
                <c:ptCount val="1"/>
                <c:pt idx="0">
                  <c:v>Phone Contact</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Sheet11!$AU$17:$AU$26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3"/>
          <c:order val="3"/>
          <c:tx>
            <c:strRef>
              <c:f>Sheet11!$AV$16</c:f>
              <c:strCache>
                <c:ptCount val="1"/>
                <c:pt idx="0">
                  <c:v>Mail Contact</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Sheet11!$AV$17:$AV$26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2395000"/>
        <c:axId val="2092398632"/>
        <c:axId val="0"/>
      </c:bar3DChart>
      <c:catAx>
        <c:axId val="2092395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398632"/>
        <c:crosses val="autoZero"/>
        <c:auto val="1"/>
        <c:lblAlgn val="ctr"/>
        <c:lblOffset val="100"/>
        <c:noMultiLvlLbl val="0"/>
      </c:catAx>
      <c:valAx>
        <c:axId val="2092398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395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Goal Progress by Class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1994750656168"/>
          <c:y val="0.239483515276738"/>
          <c:w val="0.414464191976003"/>
          <c:h val="0.610729407314613"/>
        </c:manualLayout>
      </c:layout>
      <c:bar3DChart>
        <c:barDir val="col"/>
        <c:grouping val="standard"/>
        <c:varyColors val="0"/>
        <c:ser>
          <c:idx val="0"/>
          <c:order val="0"/>
          <c:tx>
            <c:strRef>
              <c:f>Sheet11!$I$14</c:f>
              <c:strCache>
                <c:ptCount val="1"/>
                <c:pt idx="0">
                  <c:v>Goal Progress</c:v>
                </c:pt>
              </c:strCache>
            </c:strRef>
          </c:tx>
          <c:spPr>
            <a:solidFill>
              <a:schemeClr val="accent6"/>
            </a:solidFill>
            <a:ln>
              <a:noFill/>
            </a:ln>
            <a:effectLst/>
            <a:sp3d/>
          </c:spPr>
          <c:invertIfNegative val="0"/>
          <c:dLbls>
            <c:dLbl>
              <c:idx val="0"/>
              <c:layout>
                <c:manualLayout>
                  <c:x val="0.0380952380952381"/>
                  <c:y val="-0.129136433150034"/>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tx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Sheet11!$I$15</c:f>
              <c:numCache>
                <c:formatCode>0%</c:formatCode>
                <c:ptCount val="1"/>
                <c:pt idx="0">
                  <c:v>0.0</c:v>
                </c:pt>
              </c:numCache>
            </c:numRef>
          </c:val>
        </c:ser>
        <c:dLbls>
          <c:showLegendKey val="0"/>
          <c:showVal val="1"/>
          <c:showCatName val="0"/>
          <c:showSerName val="0"/>
          <c:showPercent val="0"/>
          <c:showBubbleSize val="0"/>
        </c:dLbls>
        <c:gapWidth val="150"/>
        <c:shape val="box"/>
        <c:axId val="2092433256"/>
        <c:axId val="2092436840"/>
        <c:axId val="2091864376"/>
      </c:bar3DChart>
      <c:catAx>
        <c:axId val="209243325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436840"/>
        <c:crosses val="autoZero"/>
        <c:auto val="1"/>
        <c:lblAlgn val="ctr"/>
        <c:lblOffset val="100"/>
        <c:noMultiLvlLbl val="0"/>
      </c:catAx>
      <c:valAx>
        <c:axId val="2092436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433256"/>
        <c:crosses val="autoZero"/>
        <c:crossBetween val="between"/>
      </c:valAx>
      <c:serAx>
        <c:axId val="209186437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436840"/>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Customer SatisfactionReferrals and Resources</a:t>
            </a:r>
            <a:r>
              <a:rPr lang="en-US" baseline="0"/>
              <a:t> </a:t>
            </a:r>
            <a:endParaRPr lang="en-US"/>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5"/>
            </a:solidFill>
            <a:ln>
              <a:noFill/>
            </a:ln>
            <a:effectLst/>
            <a:sp3d/>
          </c:spPr>
          <c:invertIfNegative val="0"/>
          <c:dPt>
            <c:idx val="3"/>
            <c:invertIfNegative val="0"/>
            <c:bubble3D val="0"/>
            <c:spPr>
              <a:solidFill>
                <a:srgbClr val="C00000"/>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Sheet11!$AF$16:$AI$16</c:f>
              <c:strCache>
                <c:ptCount val="4"/>
                <c:pt idx="0">
                  <c:v>Que 1</c:v>
                </c:pt>
                <c:pt idx="1">
                  <c:v>Que 2</c:v>
                </c:pt>
                <c:pt idx="2">
                  <c:v>Que 3</c:v>
                </c:pt>
                <c:pt idx="3">
                  <c:v>Total</c:v>
                </c:pt>
              </c:strCache>
            </c:strRef>
          </c:cat>
          <c:val>
            <c:numRef>
              <c:f>Sheet11!$AF$17:$AI$17</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1018296"/>
        <c:axId val="2091007624"/>
        <c:axId val="0"/>
      </c:bar3DChart>
      <c:catAx>
        <c:axId val="2091018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007624"/>
        <c:crosses val="autoZero"/>
        <c:auto val="1"/>
        <c:lblAlgn val="ctr"/>
        <c:lblOffset val="100"/>
        <c:noMultiLvlLbl val="0"/>
      </c:catAx>
      <c:valAx>
        <c:axId val="2091007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018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Mom's Participation</a:t>
            </a:r>
          </a:p>
        </c:rich>
      </c:tx>
      <c:overlay val="0"/>
      <c:spPr>
        <a:noFill/>
        <a:ln>
          <a:noFill/>
        </a:ln>
        <a:effectLst/>
      </c:sp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Sheet11!$BB$12:$BK$12</c:f>
              <c:strCache>
                <c:ptCount val="10"/>
                <c:pt idx="0">
                  <c:v>Total Mom</c:v>
                </c:pt>
                <c:pt idx="1">
                  <c:v>Sept</c:v>
                </c:pt>
                <c:pt idx="2">
                  <c:v>Oct</c:v>
                </c:pt>
                <c:pt idx="3">
                  <c:v>Nov</c:v>
                </c:pt>
                <c:pt idx="4">
                  <c:v>Dec</c:v>
                </c:pt>
                <c:pt idx="5">
                  <c:v>Jan</c:v>
                </c:pt>
                <c:pt idx="6">
                  <c:v>Feb</c:v>
                </c:pt>
                <c:pt idx="7">
                  <c:v>Mar</c:v>
                </c:pt>
                <c:pt idx="8">
                  <c:v>Apr</c:v>
                </c:pt>
                <c:pt idx="9">
                  <c:v>May</c:v>
                </c:pt>
              </c:strCache>
            </c:strRef>
          </c:cat>
          <c:val>
            <c:numRef>
              <c:f>Sheet11!$BB$13:$BK$13</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axId val="2090978472"/>
        <c:axId val="2090969096"/>
      </c:barChart>
      <c:catAx>
        <c:axId val="2090978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969096"/>
        <c:crosses val="autoZero"/>
        <c:auto val="1"/>
        <c:lblAlgn val="ctr"/>
        <c:lblOffset val="100"/>
        <c:noMultiLvlLbl val="0"/>
      </c:catAx>
      <c:valAx>
        <c:axId val="2090969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97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Dad's Participation</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Sheet11!$BM$12:$BV$12</c:f>
              <c:strCache>
                <c:ptCount val="10"/>
                <c:pt idx="0">
                  <c:v>Total Dad</c:v>
                </c:pt>
                <c:pt idx="1">
                  <c:v>Sept</c:v>
                </c:pt>
                <c:pt idx="2">
                  <c:v>Oct</c:v>
                </c:pt>
                <c:pt idx="3">
                  <c:v>Nov</c:v>
                </c:pt>
                <c:pt idx="4">
                  <c:v>Dec</c:v>
                </c:pt>
                <c:pt idx="5">
                  <c:v>Jan</c:v>
                </c:pt>
                <c:pt idx="6">
                  <c:v>Feb</c:v>
                </c:pt>
                <c:pt idx="7">
                  <c:v>Mar</c:v>
                </c:pt>
                <c:pt idx="8">
                  <c:v>Apr</c:v>
                </c:pt>
                <c:pt idx="9">
                  <c:v>May</c:v>
                </c:pt>
              </c:strCache>
            </c:strRef>
          </c:cat>
          <c:val>
            <c:numRef>
              <c:f>Sheet11!$BM$13:$BV$13</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axId val="2090938632"/>
        <c:axId val="2090929304"/>
      </c:barChart>
      <c:catAx>
        <c:axId val="2090938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929304"/>
        <c:crosses val="autoZero"/>
        <c:auto val="1"/>
        <c:lblAlgn val="ctr"/>
        <c:lblOffset val="100"/>
        <c:noMultiLvlLbl val="0"/>
      </c:catAx>
      <c:valAx>
        <c:axId val="2090929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93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Sheet11!$CR$11</c:f>
              <c:strCache>
                <c:ptCount val="1"/>
                <c:pt idx="0">
                  <c:v>1 1. Family Well-being-Parents and families are safe, healthy, and have increased financial security.</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Sheet11!$CS$10:$DA$10</c:f>
              <c:strCache>
                <c:ptCount val="9"/>
                <c:pt idx="0">
                  <c:v>1.a</c:v>
                </c:pt>
                <c:pt idx="1">
                  <c:v>1.b</c:v>
                </c:pt>
                <c:pt idx="2">
                  <c:v>1.c</c:v>
                </c:pt>
                <c:pt idx="3">
                  <c:v>1.d</c:v>
                </c:pt>
                <c:pt idx="4">
                  <c:v>1.e</c:v>
                </c:pt>
                <c:pt idx="5">
                  <c:v>1.f</c:v>
                </c:pt>
                <c:pt idx="6">
                  <c:v>1.g</c:v>
                </c:pt>
                <c:pt idx="7">
                  <c:v>1.h</c:v>
                </c:pt>
                <c:pt idx="8">
                  <c:v>1.i</c:v>
                </c:pt>
              </c:strCache>
            </c:strRef>
          </c:cat>
          <c:val>
            <c:numRef>
              <c:f>Sheet11!$CS$11:$DA$11</c:f>
              <c:numCache>
                <c:formatCode>0%</c:formatCode>
                <c:ptCount val="9"/>
                <c:pt idx="0">
                  <c:v>0.0</c:v>
                </c:pt>
                <c:pt idx="1">
                  <c:v>0.0</c:v>
                </c:pt>
                <c:pt idx="2">
                  <c:v>0.0</c:v>
                </c:pt>
                <c:pt idx="3">
                  <c:v>0.0</c:v>
                </c:pt>
                <c:pt idx="4">
                  <c:v>0.0</c:v>
                </c:pt>
                <c:pt idx="5">
                  <c:v>0.0</c:v>
                </c:pt>
                <c:pt idx="6">
                  <c:v>0.0</c:v>
                </c:pt>
                <c:pt idx="7">
                  <c:v>0.0</c:v>
                </c:pt>
                <c:pt idx="8">
                  <c:v>0.0</c:v>
                </c:pt>
              </c:numCache>
            </c:numRef>
          </c:val>
        </c:ser>
        <c:dLbls>
          <c:showLegendKey val="0"/>
          <c:showVal val="1"/>
          <c:showCatName val="0"/>
          <c:showSerName val="0"/>
          <c:showPercent val="0"/>
          <c:showBubbleSize val="0"/>
        </c:dLbls>
        <c:gapWidth val="150"/>
        <c:shape val="box"/>
        <c:axId val="2090897256"/>
        <c:axId val="2090887640"/>
        <c:axId val="0"/>
      </c:bar3DChart>
      <c:catAx>
        <c:axId val="2090897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887640"/>
        <c:crosses val="autoZero"/>
        <c:auto val="1"/>
        <c:lblAlgn val="ctr"/>
        <c:lblOffset val="100"/>
        <c:noMultiLvlLbl val="0"/>
      </c:catAx>
      <c:valAx>
        <c:axId val="2090887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897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1'!$G$267:$G$272</c:f>
              <c:strCache>
                <c:ptCount val="6"/>
                <c:pt idx="0">
                  <c:v>4.a</c:v>
                </c:pt>
                <c:pt idx="1">
                  <c:v>4.b</c:v>
                </c:pt>
                <c:pt idx="2">
                  <c:v>4.c</c:v>
                </c:pt>
                <c:pt idx="3">
                  <c:v>4.d</c:v>
                </c:pt>
                <c:pt idx="4">
                  <c:v>4.e</c:v>
                </c:pt>
                <c:pt idx="5">
                  <c:v>4.f</c:v>
                </c:pt>
              </c:strCache>
            </c:strRef>
          </c:cat>
          <c:val>
            <c:numRef>
              <c:f>'Last, First 1'!$H$267:$H$272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4381000"/>
        <c:axId val="2084391016"/>
        <c:axId val="0"/>
      </c:bar3DChart>
      <c:catAx>
        <c:axId val="2084381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391016"/>
        <c:crosses val="autoZero"/>
        <c:auto val="1"/>
        <c:lblAlgn val="ctr"/>
        <c:lblOffset val="100"/>
        <c:noMultiLvlLbl val="0"/>
      </c:catAx>
      <c:valAx>
        <c:axId val="2084391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38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Sheet11!$DC$11</c:f>
              <c:strCache>
                <c:ptCount val="1"/>
                <c:pt idx="0">
                  <c:v>2.2. Positive Parent-child Relationships-Beginning with transitions to parenthood, parents and families develop warm relationships that nurture their child’s learning and development.</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Sheet11!$DD$10:$DI$10</c:f>
              <c:strCache>
                <c:ptCount val="6"/>
                <c:pt idx="0">
                  <c:v>2.a</c:v>
                </c:pt>
                <c:pt idx="1">
                  <c:v>2.b</c:v>
                </c:pt>
                <c:pt idx="2">
                  <c:v>2.c</c:v>
                </c:pt>
                <c:pt idx="3">
                  <c:v>2.d</c:v>
                </c:pt>
                <c:pt idx="4">
                  <c:v>2.e</c:v>
                </c:pt>
                <c:pt idx="5">
                  <c:v>2.f</c:v>
                </c:pt>
              </c:strCache>
            </c:strRef>
          </c:cat>
          <c:val>
            <c:numRef>
              <c:f>Sheet11!$DD$11:$DI$11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3251352"/>
        <c:axId val="2093261208"/>
        <c:axId val="0"/>
      </c:bar3DChart>
      <c:catAx>
        <c:axId val="20932513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261208"/>
        <c:crosses val="autoZero"/>
        <c:auto val="1"/>
        <c:lblAlgn val="ctr"/>
        <c:lblOffset val="100"/>
        <c:noMultiLvlLbl val="0"/>
      </c:catAx>
      <c:valAx>
        <c:axId val="20932612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251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Sheet11!$DK$11</c:f>
              <c:strCache>
                <c:ptCount val="1"/>
                <c:pt idx="0">
                  <c:v>3.3. Families as Lifelong Educators-Parents and families observe, guide, promote and participate in the everyday learning of their children  at home, school, and in their communities.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Sheet11!$DL$10:$DS$10</c:f>
              <c:strCache>
                <c:ptCount val="8"/>
                <c:pt idx="0">
                  <c:v>3.a</c:v>
                </c:pt>
                <c:pt idx="1">
                  <c:v>3.b</c:v>
                </c:pt>
                <c:pt idx="2">
                  <c:v>3.c</c:v>
                </c:pt>
                <c:pt idx="3">
                  <c:v>3.d</c:v>
                </c:pt>
                <c:pt idx="4">
                  <c:v>3.e</c:v>
                </c:pt>
                <c:pt idx="5">
                  <c:v>3.f</c:v>
                </c:pt>
                <c:pt idx="6">
                  <c:v>3.g</c:v>
                </c:pt>
                <c:pt idx="7">
                  <c:v>3.h</c:v>
                </c:pt>
              </c:strCache>
            </c:strRef>
          </c:cat>
          <c:val>
            <c:numRef>
              <c:f>Sheet11!$DL$11:$DS$11</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3293144"/>
        <c:axId val="2093303096"/>
        <c:axId val="0"/>
      </c:bar3DChart>
      <c:catAx>
        <c:axId val="2093293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303096"/>
        <c:crosses val="autoZero"/>
        <c:auto val="1"/>
        <c:lblAlgn val="ctr"/>
        <c:lblOffset val="100"/>
        <c:noMultiLvlLbl val="0"/>
      </c:catAx>
      <c:valAx>
        <c:axId val="2093303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293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Sheet11!$DU$11</c:f>
              <c:strCache>
                <c:ptCount val="1"/>
                <c:pt idx="0">
                  <c:v>4.4.  Families as Learners-Parents and families advance their own learning interests through education, training and other experiences that support their parenting, careers, and life goals.</c:v>
                </c:pt>
              </c:strCache>
            </c:strRef>
          </c:tx>
          <c:spPr>
            <a:solidFill>
              <a:schemeClr val="accent5">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Sheet11!$DV$10:$EA$10</c:f>
              <c:strCache>
                <c:ptCount val="6"/>
                <c:pt idx="0">
                  <c:v>4.a</c:v>
                </c:pt>
                <c:pt idx="1">
                  <c:v>4.b</c:v>
                </c:pt>
                <c:pt idx="2">
                  <c:v>4.c</c:v>
                </c:pt>
                <c:pt idx="3">
                  <c:v>4.d</c:v>
                </c:pt>
                <c:pt idx="4">
                  <c:v>4.e</c:v>
                </c:pt>
                <c:pt idx="5">
                  <c:v>4.f</c:v>
                </c:pt>
              </c:strCache>
            </c:strRef>
          </c:cat>
          <c:val>
            <c:numRef>
              <c:f>Sheet11!$DV$11:$EA$11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3335384"/>
        <c:axId val="2093345288"/>
        <c:axId val="0"/>
      </c:bar3DChart>
      <c:catAx>
        <c:axId val="2093335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345288"/>
        <c:crosses val="autoZero"/>
        <c:auto val="1"/>
        <c:lblAlgn val="ctr"/>
        <c:lblOffset val="100"/>
        <c:noMultiLvlLbl val="0"/>
      </c:catAx>
      <c:valAx>
        <c:axId val="2093345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335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Sheet11!$EC$11</c:f>
              <c:strCache>
                <c:ptCount val="1"/>
                <c:pt idx="0">
                  <c:v>5.5. Family Engagement in Transitions-Parents and families support and advocate for their child’s learning and development as they transition to new learning environments, including EHS to HS, EHS/HS to other early learning environments, and HS to Kinderg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Sheet11!$ED$10:$EK$10</c:f>
              <c:strCache>
                <c:ptCount val="8"/>
                <c:pt idx="0">
                  <c:v>5.a</c:v>
                </c:pt>
                <c:pt idx="1">
                  <c:v>5.b</c:v>
                </c:pt>
                <c:pt idx="2">
                  <c:v>5.c</c:v>
                </c:pt>
                <c:pt idx="3">
                  <c:v>5.d</c:v>
                </c:pt>
                <c:pt idx="4">
                  <c:v>5.e</c:v>
                </c:pt>
                <c:pt idx="5">
                  <c:v>5.f</c:v>
                </c:pt>
                <c:pt idx="6">
                  <c:v>5.g</c:v>
                </c:pt>
                <c:pt idx="7">
                  <c:v>5.h</c:v>
                </c:pt>
              </c:strCache>
            </c:strRef>
          </c:cat>
          <c:val>
            <c:numRef>
              <c:f>Sheet11!$ED$11:$EK$11</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3376840"/>
        <c:axId val="2093386792"/>
        <c:axId val="0"/>
      </c:bar3DChart>
      <c:catAx>
        <c:axId val="2093376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386792"/>
        <c:crosses val="autoZero"/>
        <c:auto val="1"/>
        <c:lblAlgn val="ctr"/>
        <c:lblOffset val="100"/>
        <c:noMultiLvlLbl val="0"/>
      </c:catAx>
      <c:valAx>
        <c:axId val="2093386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376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solidFill>
          <a:schemeClr val="accent1">
            <a:lumMod val="60000"/>
            <a:lumOff val="4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Sheet11!$EM$11</c:f>
              <c:strCache>
                <c:ptCount val="1"/>
                <c:pt idx="0">
                  <c:v>6.6.  Family Connections to Peers and Community-Parents and families form connections with peers and mentors in formal or informal social networks that are supportive and/or educational and that enhance social well-being and community life.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Sheet11!$EN$10:$ES$10</c:f>
              <c:strCache>
                <c:ptCount val="6"/>
                <c:pt idx="0">
                  <c:v>6.a</c:v>
                </c:pt>
                <c:pt idx="1">
                  <c:v>6.b</c:v>
                </c:pt>
                <c:pt idx="2">
                  <c:v>6.c</c:v>
                </c:pt>
                <c:pt idx="3">
                  <c:v>6.d</c:v>
                </c:pt>
                <c:pt idx="4">
                  <c:v>6.e</c:v>
                </c:pt>
                <c:pt idx="5">
                  <c:v>6.f</c:v>
                </c:pt>
              </c:strCache>
            </c:strRef>
          </c:cat>
          <c:val>
            <c:numRef>
              <c:f>Sheet11!$EN$11:$ES$11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3419304"/>
        <c:axId val="2093429208"/>
        <c:axId val="0"/>
      </c:bar3DChart>
      <c:catAx>
        <c:axId val="20934193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429208"/>
        <c:crosses val="autoZero"/>
        <c:auto val="1"/>
        <c:lblAlgn val="ctr"/>
        <c:lblOffset val="100"/>
        <c:noMultiLvlLbl val="0"/>
      </c:catAx>
      <c:valAx>
        <c:axId val="20934292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419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Sheet11!$CR$16</c:f>
              <c:strCache>
                <c:ptCount val="1"/>
                <c:pt idx="0">
                  <c:v>1 1. Family Well-being-Parents and families are safe, healthy, and have increased financial security.</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Sheet11!$CQ$17:$CQ$26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Sheet11!$CR$17:$CR$26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461112"/>
        <c:axId val="2093471064"/>
        <c:axId val="0"/>
      </c:bar3DChart>
      <c:catAx>
        <c:axId val="20934611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471064"/>
        <c:crosses val="autoZero"/>
        <c:auto val="1"/>
        <c:lblAlgn val="ctr"/>
        <c:lblOffset val="100"/>
        <c:noMultiLvlLbl val="0"/>
      </c:catAx>
      <c:valAx>
        <c:axId val="2093471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461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Sheet11!$DC$16</c:f>
              <c:strCache>
                <c:ptCount val="1"/>
                <c:pt idx="0">
                  <c:v>2.2. Positive Parent-child Relationships-Beginning with transitions to parenthood, parents and families develop warm relationships that nurture their child’s learning and development.</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Sheet11!$DB$17:$DB$26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Sheet11!$DC$17:$DC$26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502776"/>
        <c:axId val="2093512696"/>
        <c:axId val="0"/>
      </c:bar3DChart>
      <c:catAx>
        <c:axId val="20935027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512696"/>
        <c:crosses val="autoZero"/>
        <c:auto val="1"/>
        <c:lblAlgn val="ctr"/>
        <c:lblOffset val="100"/>
        <c:noMultiLvlLbl val="0"/>
      </c:catAx>
      <c:valAx>
        <c:axId val="2093512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50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Sheet11!$EU$16</c:f>
              <c:strCache>
                <c:ptCount val="1"/>
                <c:pt idx="0">
                  <c:v>7.7. Families as Advocates and Leaders-Families participate in leadership development,  decision-making, program policy development, or communit y and state organizing activities to improve children’s development and learning experiences.</c:v>
                </c:pt>
              </c:strCache>
            </c:strRef>
          </c:tx>
          <c:spPr>
            <a:solidFill>
              <a:srgbClr val="7030A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Sheet11!$ET$17:$ET$26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Sheet11!$EU$17:$EU$26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544344"/>
        <c:axId val="2093554312"/>
        <c:axId val="0"/>
      </c:bar3DChart>
      <c:catAx>
        <c:axId val="2093544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3554312"/>
        <c:crosses val="autoZero"/>
        <c:auto val="1"/>
        <c:lblAlgn val="ctr"/>
        <c:lblOffset val="100"/>
        <c:noMultiLvlLbl val="0"/>
      </c:catAx>
      <c:valAx>
        <c:axId val="2093554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544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solidFill>
          <a:schemeClr val="accent1">
            <a:lumMod val="60000"/>
            <a:lumOff val="4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Sheet11!$EM$16</c:f>
              <c:strCache>
                <c:ptCount val="1"/>
                <c:pt idx="0">
                  <c:v>6.6.  Family Connections to Peers and Community-Parents and families form connections with peers and mentors in formal or informal social networks that are supportive and/or educational and that enhance social well-being and community life.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Sheet11!$EL$17:$EL$26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Sheet11!$EM$17:$EM$26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586248"/>
        <c:axId val="2093596136"/>
        <c:axId val="0"/>
      </c:bar3DChart>
      <c:catAx>
        <c:axId val="2093586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596136"/>
        <c:crosses val="autoZero"/>
        <c:auto val="1"/>
        <c:lblAlgn val="ctr"/>
        <c:lblOffset val="100"/>
        <c:noMultiLvlLbl val="0"/>
      </c:catAx>
      <c:valAx>
        <c:axId val="2093596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586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Sheet11!$EC$16</c:f>
              <c:strCache>
                <c:ptCount val="1"/>
                <c:pt idx="0">
                  <c:v>5.5. Family Engagement in Transitions-Parents and families support and advocate for their child’s learning and development as they transition to new learning environments, including EHS to HS, EHS/HS to other early learning environments, and HS to Kinderg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Sheet11!$EB$17:$EB$26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Sheet11!$EC$17:$EC$26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627304"/>
        <c:axId val="2093637256"/>
        <c:axId val="0"/>
      </c:bar3DChart>
      <c:catAx>
        <c:axId val="20936273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637256"/>
        <c:crosses val="autoZero"/>
        <c:auto val="1"/>
        <c:lblAlgn val="ctr"/>
        <c:lblOffset val="100"/>
        <c:noMultiLvlLbl val="0"/>
      </c:catAx>
      <c:valAx>
        <c:axId val="2093637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627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1'!$C$250:$C$255</c:f>
              <c:strCache>
                <c:ptCount val="6"/>
                <c:pt idx="0">
                  <c:v>6.a</c:v>
                </c:pt>
                <c:pt idx="1">
                  <c:v>6.b</c:v>
                </c:pt>
                <c:pt idx="2">
                  <c:v>6.c</c:v>
                </c:pt>
                <c:pt idx="3">
                  <c:v>6.d</c:v>
                </c:pt>
                <c:pt idx="4">
                  <c:v>6.e</c:v>
                </c:pt>
                <c:pt idx="5">
                  <c:v>6.f</c:v>
                </c:pt>
              </c:strCache>
            </c:strRef>
          </c:cat>
          <c:val>
            <c:numRef>
              <c:f>'Last, First 1'!$D$250:$D$255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4421784"/>
        <c:axId val="2084431800"/>
        <c:axId val="0"/>
      </c:bar3DChart>
      <c:catAx>
        <c:axId val="2084421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431800"/>
        <c:crosses val="autoZero"/>
        <c:auto val="1"/>
        <c:lblAlgn val="ctr"/>
        <c:lblOffset val="100"/>
        <c:noMultiLvlLbl val="0"/>
      </c:catAx>
      <c:valAx>
        <c:axId val="2084431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421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Sheet11!$DU$16</c:f>
              <c:strCache>
                <c:ptCount val="1"/>
                <c:pt idx="0">
                  <c:v>4.4.  Families as Learners-Parents and families advance their own learning interests through education, training and other experiences that support their parenting, careers, and life goals.</c:v>
                </c:pt>
              </c:strCache>
            </c:strRef>
          </c:tx>
          <c:spPr>
            <a:solidFill>
              <a:schemeClr val="accent5">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Sheet11!$DT$17:$DT$26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Sheet11!$DU$17:$DU$26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669512"/>
        <c:axId val="2093679416"/>
        <c:axId val="0"/>
      </c:bar3DChart>
      <c:catAx>
        <c:axId val="2093669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679416"/>
        <c:crosses val="autoZero"/>
        <c:auto val="1"/>
        <c:lblAlgn val="ctr"/>
        <c:lblOffset val="100"/>
        <c:noMultiLvlLbl val="0"/>
      </c:catAx>
      <c:valAx>
        <c:axId val="2093679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66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Sheet11!$DK$16</c:f>
              <c:strCache>
                <c:ptCount val="1"/>
                <c:pt idx="0">
                  <c:v>3.3. Families as Lifelong Educators-Parents and families observe, guide, promote and participate in the everyday learning of their children  at home, school, and in their communities.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Sheet11!$DJ$17:$DJ$26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Sheet11!$DK$17:$DK$26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711064"/>
        <c:axId val="2093721032"/>
        <c:axId val="0"/>
      </c:bar3DChart>
      <c:catAx>
        <c:axId val="20937110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21032"/>
        <c:crosses val="autoZero"/>
        <c:auto val="1"/>
        <c:lblAlgn val="ctr"/>
        <c:lblOffset val="100"/>
        <c:noMultiLvlLbl val="0"/>
      </c:catAx>
      <c:valAx>
        <c:axId val="2093721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11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Sheet11!$EZ$16</c:f>
              <c:strCache>
                <c:ptCount val="1"/>
                <c:pt idx="0">
                  <c:v># PIR Services by Family</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Sheet11!$EY$17:$EY$26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Sheet11!$EZ$17:$EZ$26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752312"/>
        <c:axId val="2093762200"/>
        <c:axId val="0"/>
      </c:bar3DChart>
      <c:catAx>
        <c:axId val="20937523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62200"/>
        <c:crosses val="autoZero"/>
        <c:auto val="1"/>
        <c:lblAlgn val="ctr"/>
        <c:lblOffset val="100"/>
        <c:noMultiLvlLbl val="0"/>
      </c:catAx>
      <c:valAx>
        <c:axId val="2093762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52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Sheet11!$I$16</c:f>
              <c:strCache>
                <c:ptCount val="1"/>
                <c:pt idx="0">
                  <c:v>Goal Progress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Sheet11!$G$17:$G$26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Sheet11!$I$17:$I$26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3793352"/>
        <c:axId val="2093803320"/>
        <c:axId val="0"/>
      </c:bar3DChart>
      <c:catAx>
        <c:axId val="20937933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803320"/>
        <c:crosses val="autoZero"/>
        <c:auto val="1"/>
        <c:lblAlgn val="ctr"/>
        <c:lblOffset val="100"/>
        <c:noMultiLvlLbl val="0"/>
      </c:catAx>
      <c:valAx>
        <c:axId val="2093803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93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Sheet11!$BX$15</c:f>
              <c:strCache>
                <c:ptCount val="1"/>
                <c:pt idx="0">
                  <c:v>% of Parents Participating by Activity</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a:sp3d contourW="6350">
              <a:contourClr>
                <a:schemeClr val="accent6"/>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Sheet11!$BY$14:$CP$14</c:f>
              <c:strCache>
                <c:ptCount val="18"/>
                <c:pt idx="0">
                  <c:v>Intake</c:v>
                </c:pt>
                <c:pt idx="1">
                  <c:v>Parent Meeting</c:v>
                </c:pt>
                <c:pt idx="2">
                  <c:v>Community Partnership fair</c:v>
                </c:pt>
                <c:pt idx="3">
                  <c:v>HSU</c:v>
                </c:pt>
                <c:pt idx="4">
                  <c:v>Post Survey</c:v>
                </c:pt>
                <c:pt idx="5">
                  <c:v>Community Project</c:v>
                </c:pt>
                <c:pt idx="6">
                  <c:v>Classroom Volunteer</c:v>
                </c:pt>
                <c:pt idx="7">
                  <c:v>Policy Council</c:v>
                </c:pt>
                <c:pt idx="8">
                  <c:v>CIRCLES</c:v>
                </c:pt>
                <c:pt idx="9">
                  <c:v>Parent Training</c:v>
                </c:pt>
                <c:pt idx="10">
                  <c:v>Post Survey Completed</c:v>
                </c:pt>
                <c:pt idx="11">
                  <c:v>Monthly Parent Activities</c:v>
                </c:pt>
                <c:pt idx="12">
                  <c:v>Orientation</c:v>
                </c:pt>
                <c:pt idx="13">
                  <c:v>Yr End Parent Activity</c:v>
                </c:pt>
                <c:pt idx="14">
                  <c:v>IEP/IFSP</c:v>
                </c:pt>
                <c:pt idx="15">
                  <c:v>MH/PBS Meeting</c:v>
                </c:pt>
                <c:pt idx="16">
                  <c:v>Transition</c:v>
                </c:pt>
                <c:pt idx="17">
                  <c:v>Exit Conference</c:v>
                </c:pt>
              </c:strCache>
            </c:strRef>
          </c:cat>
          <c:val>
            <c:numRef>
              <c:f>Sheet11!$BY$15:$CP$15</c:f>
              <c:numCache>
                <c:formatCode>0%</c:formatCode>
                <c:ptCount val="1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numCache>
            </c:numRef>
          </c:val>
        </c:ser>
        <c:dLbls>
          <c:showLegendKey val="0"/>
          <c:showVal val="1"/>
          <c:showCatName val="0"/>
          <c:showSerName val="0"/>
          <c:showPercent val="0"/>
          <c:showBubbleSize val="0"/>
        </c:dLbls>
        <c:gapWidth val="150"/>
        <c:shape val="box"/>
        <c:axId val="2093836072"/>
        <c:axId val="2093846216"/>
        <c:axId val="0"/>
      </c:bar3DChart>
      <c:catAx>
        <c:axId val="20938360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3846216"/>
        <c:crosses val="autoZero"/>
        <c:auto val="1"/>
        <c:lblAlgn val="ctr"/>
        <c:lblOffset val="100"/>
        <c:noMultiLvlLbl val="0"/>
      </c:catAx>
      <c:valAx>
        <c:axId val="20938462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836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Resources and Referrals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D8BEEC"/>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Sheet11!$P$12:$AA$12</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Sheet11!$P$13:$AA$13</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3886120"/>
        <c:axId val="2093904376"/>
        <c:axId val="0"/>
      </c:bar3DChart>
      <c:catAx>
        <c:axId val="2093886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904376"/>
        <c:crosses val="autoZero"/>
        <c:auto val="1"/>
        <c:lblAlgn val="ctr"/>
        <c:lblOffset val="100"/>
        <c:noMultiLvlLbl val="0"/>
      </c:catAx>
      <c:valAx>
        <c:axId val="2093904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886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Sheet11!$EY$15</c:f>
              <c:strCache>
                <c:ptCount val="1"/>
                <c:pt idx="0">
                  <c:v>PIR Services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Sheet11!$FA$14:$FP$14</c:f>
              <c:strCache>
                <c:ptCount val="16"/>
                <c:pt idx="0">
                  <c:v>Substance Abuse Prevention </c:v>
                </c:pt>
                <c:pt idx="1">
                  <c:v>Substance Abuse Treatment</c:v>
                </c:pt>
                <c:pt idx="2">
                  <c:v>Domestic Violence Services</c:v>
                </c:pt>
                <c:pt idx="3">
                  <c:v>Child Abuse Services</c:v>
                </c:pt>
                <c:pt idx="4">
                  <c:v>Child Support Assistance</c:v>
                </c:pt>
                <c:pt idx="5">
                  <c:v>Health Education</c:v>
                </c:pt>
                <c:pt idx="6">
                  <c:v>Incarcerated Individuals</c:v>
                </c:pt>
                <c:pt idx="7">
                  <c:v>Parenting Education</c:v>
                </c:pt>
                <c:pt idx="8">
                  <c:v>Relationship Education</c:v>
                </c:pt>
                <c:pt idx="9">
                  <c:v>Energency Crisis</c:v>
                </c:pt>
                <c:pt idx="10">
                  <c:v>Housing Assistance</c:v>
                </c:pt>
                <c:pt idx="11">
                  <c:v>Mental Health Services</c:v>
                </c:pt>
                <c:pt idx="12">
                  <c:v>ESL training</c:v>
                </c:pt>
                <c:pt idx="13">
                  <c:v>Adult Education</c:v>
                </c:pt>
                <c:pt idx="14">
                  <c:v>Job Training</c:v>
                </c:pt>
                <c:pt idx="15">
                  <c:v>Enrolled in CDA</c:v>
                </c:pt>
              </c:strCache>
            </c:strRef>
          </c:cat>
          <c:val>
            <c:numRef>
              <c:f>Sheet11!$FA$15:$FP$15</c:f>
              <c:numCache>
                <c:formatCode>General</c:formatCode>
                <c:ptCount val="16"/>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numCache>
            </c:numRef>
          </c:val>
        </c:ser>
        <c:dLbls>
          <c:showLegendKey val="0"/>
          <c:showVal val="1"/>
          <c:showCatName val="0"/>
          <c:showSerName val="0"/>
          <c:showPercent val="0"/>
          <c:showBubbleSize val="0"/>
        </c:dLbls>
        <c:gapWidth val="150"/>
        <c:shape val="box"/>
        <c:axId val="2093934072"/>
        <c:axId val="2093944056"/>
        <c:axId val="0"/>
      </c:bar3DChart>
      <c:catAx>
        <c:axId val="2093934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944056"/>
        <c:crosses val="autoZero"/>
        <c:auto val="1"/>
        <c:lblAlgn val="ctr"/>
        <c:lblOffset val="100"/>
        <c:noMultiLvlLbl val="0"/>
      </c:catAx>
      <c:valAx>
        <c:axId val="20939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93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Sheet11!$EU$11</c:f>
              <c:strCache>
                <c:ptCount val="1"/>
                <c:pt idx="0">
                  <c:v>7.7. Families as Advocates and Leaders-Families participate in leadership development,  decision-making, program policy development, or communit y and state organizing activities to improve children’s development and learning experiences.</c:v>
                </c:pt>
              </c:strCache>
            </c:strRef>
          </c:tx>
          <c:spPr>
            <a:solidFill>
              <a:srgbClr val="7030A0"/>
            </a:solidFill>
            <a:ln>
              <a:noFill/>
            </a:ln>
            <a:effectLst/>
            <a:sp3d/>
          </c:spPr>
          <c:invertIfNegative val="0"/>
          <c:cat>
            <c:strRef>
              <c:f>Sheet11!$EV$10:$EX$10</c:f>
              <c:strCache>
                <c:ptCount val="3"/>
                <c:pt idx="0">
                  <c:v>7.a</c:v>
                </c:pt>
                <c:pt idx="1">
                  <c:v>7.b</c:v>
                </c:pt>
                <c:pt idx="2">
                  <c:v>7.c</c:v>
                </c:pt>
              </c:strCache>
            </c:strRef>
          </c:cat>
          <c:val>
            <c:numRef>
              <c:f>Sheet11!$EV$11:$EX$11</c:f>
              <c:numCache>
                <c:formatCode>0%</c:formatCode>
                <c:ptCount val="3"/>
                <c:pt idx="0">
                  <c:v>0.0</c:v>
                </c:pt>
                <c:pt idx="1">
                  <c:v>0.0</c:v>
                </c:pt>
                <c:pt idx="2">
                  <c:v>0.0</c:v>
                </c:pt>
              </c:numCache>
            </c:numRef>
          </c:val>
        </c:ser>
        <c:dLbls>
          <c:showLegendKey val="0"/>
          <c:showVal val="0"/>
          <c:showCatName val="0"/>
          <c:showSerName val="0"/>
          <c:showPercent val="0"/>
          <c:showBubbleSize val="0"/>
        </c:dLbls>
        <c:gapWidth val="150"/>
        <c:shape val="box"/>
        <c:axId val="2093978344"/>
        <c:axId val="2093982136"/>
        <c:axId val="0"/>
      </c:bar3DChart>
      <c:catAx>
        <c:axId val="2093978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982136"/>
        <c:crosses val="autoZero"/>
        <c:auto val="1"/>
        <c:lblAlgn val="ctr"/>
        <c:lblOffset val="100"/>
        <c:noMultiLvlLbl val="0"/>
      </c:catAx>
      <c:valAx>
        <c:axId val="2093982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978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9'!$G$209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9'!$H$209:$AH$209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92465736"/>
        <c:axId val="2092476040"/>
        <c:axId val="0"/>
      </c:bar3DChart>
      <c:catAx>
        <c:axId val="2092465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476040"/>
        <c:crosses val="autoZero"/>
        <c:auto val="1"/>
        <c:lblAlgn val="ctr"/>
        <c:lblOffset val="100"/>
        <c:noMultiLvlLbl val="0"/>
      </c:catAx>
      <c:valAx>
        <c:axId val="2092476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46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9'!$H$208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9'!$G$210:$G$224</c:f>
              <c:numCache>
                <c:formatCode>General</c:formatCode>
                <c:ptCount val="15"/>
              </c:numCache>
            </c:numRef>
          </c:cat>
          <c:val>
            <c:numRef>
              <c:f>'Last, First 9'!$H$210:$H$224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9'!$I$208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9'!$G$210:$G$224</c:f>
              <c:numCache>
                <c:formatCode>General</c:formatCode>
                <c:ptCount val="15"/>
              </c:numCache>
            </c:numRef>
          </c:cat>
          <c:val>
            <c:numRef>
              <c:f>'Last, First 9'!$I$210:$I$224</c:f>
              <c:numCache>
                <c:formatCode>General</c:formatCode>
                <c:ptCount val="15"/>
              </c:numCache>
            </c:numRef>
          </c:val>
        </c:ser>
        <c:dLbls>
          <c:showLegendKey val="0"/>
          <c:showVal val="1"/>
          <c:showCatName val="0"/>
          <c:showSerName val="0"/>
          <c:showPercent val="0"/>
          <c:showBubbleSize val="0"/>
        </c:dLbls>
        <c:gapWidth val="150"/>
        <c:shape val="box"/>
        <c:axId val="2092526840"/>
        <c:axId val="2092530472"/>
        <c:axId val="0"/>
      </c:bar3DChart>
      <c:catAx>
        <c:axId val="2092526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530472"/>
        <c:crosses val="autoZero"/>
        <c:auto val="1"/>
        <c:lblAlgn val="ctr"/>
        <c:lblOffset val="100"/>
        <c:noMultiLvlLbl val="0"/>
      </c:catAx>
      <c:valAx>
        <c:axId val="2092530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526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1'!$C$257:$C$259</c:f>
              <c:strCache>
                <c:ptCount val="3"/>
                <c:pt idx="0">
                  <c:v>7.a</c:v>
                </c:pt>
                <c:pt idx="1">
                  <c:v>7.b</c:v>
                </c:pt>
                <c:pt idx="2">
                  <c:v>7.c</c:v>
                </c:pt>
              </c:strCache>
            </c:strRef>
          </c:cat>
          <c:val>
            <c:numRef>
              <c:f>'Last, First 1'!$D$257:$D$259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4462584"/>
        <c:axId val="2084472568"/>
        <c:axId val="0"/>
      </c:bar3DChart>
      <c:catAx>
        <c:axId val="2084462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472568"/>
        <c:crosses val="autoZero"/>
        <c:auto val="1"/>
        <c:lblAlgn val="ctr"/>
        <c:lblOffset val="100"/>
        <c:noMultiLvlLbl val="0"/>
      </c:catAx>
      <c:valAx>
        <c:axId val="2084472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462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9'!$B$60:$E$60</c:f>
              <c:strCache>
                <c:ptCount val="4"/>
                <c:pt idx="0">
                  <c:v>I AM</c:v>
                </c:pt>
                <c:pt idx="1">
                  <c:v>I HAVE:</c:v>
                </c:pt>
                <c:pt idx="2">
                  <c:v>I CAN:</c:v>
                </c:pt>
                <c:pt idx="3">
                  <c:v>Strengths/Assets</c:v>
                </c:pt>
              </c:strCache>
            </c:strRef>
          </c:cat>
          <c:val>
            <c:numRef>
              <c:f>'Last, First 9'!$B$61:$E$61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92557080"/>
        <c:axId val="2092566792"/>
      </c:barChart>
      <c:catAx>
        <c:axId val="20925570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566792"/>
        <c:crosses val="autoZero"/>
        <c:auto val="1"/>
        <c:lblAlgn val="ctr"/>
        <c:lblOffset val="100"/>
        <c:noMultiLvlLbl val="0"/>
      </c:catAx>
      <c:valAx>
        <c:axId val="2092566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557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9'!$S$94:$V$94,'Last, First 9'!$AF$94:$AI$94)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9'!$S$95:$V$95,'Last, First 9'!$AF$95:$AI$95)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2598424"/>
        <c:axId val="2092608568"/>
        <c:axId val="0"/>
      </c:bar3DChart>
      <c:catAx>
        <c:axId val="2092598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608568"/>
        <c:crosses val="autoZero"/>
        <c:auto val="1"/>
        <c:lblAlgn val="ctr"/>
        <c:lblOffset val="100"/>
        <c:noMultiLvlLbl val="0"/>
      </c:catAx>
      <c:valAx>
        <c:axId val="2092608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598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9'!$I$60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9'!$I$61:$I$92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2639896"/>
        <c:axId val="2092650120"/>
        <c:axId val="0"/>
      </c:bar3DChart>
      <c:catAx>
        <c:axId val="2092639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650120"/>
        <c:crosses val="autoZero"/>
        <c:auto val="1"/>
        <c:lblAlgn val="ctr"/>
        <c:lblOffset val="100"/>
        <c:noMultiLvlLbl val="0"/>
      </c:catAx>
      <c:valAx>
        <c:axId val="2092650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639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9'!$J$61:$O$61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2680712"/>
        <c:axId val="2092690728"/>
        <c:axId val="0"/>
      </c:bar3DChart>
      <c:catAx>
        <c:axId val="2092680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690728"/>
        <c:crosses val="autoZero"/>
        <c:auto val="1"/>
        <c:lblAlgn val="ctr"/>
        <c:lblOffset val="100"/>
        <c:noMultiLvlLbl val="0"/>
      </c:catAx>
      <c:valAx>
        <c:axId val="2092690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680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9'!$G$61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9'!$P$61:$AA$61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2730392"/>
        <c:axId val="2092753144"/>
        <c:axId val="0"/>
      </c:bar3DChart>
      <c:catAx>
        <c:axId val="2092730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753144"/>
        <c:crosses val="autoZero"/>
        <c:auto val="1"/>
        <c:lblAlgn val="ctr"/>
        <c:lblOffset val="100"/>
        <c:noMultiLvlLbl val="0"/>
      </c:catAx>
      <c:valAx>
        <c:axId val="209275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73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9'!$AB$60:$AI$60</c:f>
              <c:strCache>
                <c:ptCount val="8"/>
                <c:pt idx="0">
                  <c:v>Referral Resource Provider</c:v>
                </c:pt>
                <c:pt idx="4">
                  <c:v>Que 1</c:v>
                </c:pt>
                <c:pt idx="5">
                  <c:v>Que 2</c:v>
                </c:pt>
                <c:pt idx="6">
                  <c:v>Que 3</c:v>
                </c:pt>
                <c:pt idx="7">
                  <c:v>Total</c:v>
                </c:pt>
              </c:strCache>
            </c:strRef>
          </c:cat>
          <c:val>
            <c:numRef>
              <c:f>'Last, First 9'!$AB$61:$AI$61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2780744"/>
        <c:axId val="2092790440"/>
        <c:axId val="0"/>
      </c:bar3DChart>
      <c:catAx>
        <c:axId val="20927807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790440"/>
        <c:crosses val="autoZero"/>
        <c:auto val="1"/>
        <c:lblAlgn val="ctr"/>
        <c:lblOffset val="100"/>
        <c:noMultiLvlLbl val="0"/>
      </c:catAx>
      <c:valAx>
        <c:axId val="2092790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780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9'!$AC$60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9'!$AB$61:$AB$92</c:f>
              <c:numCache>
                <c:formatCode>General</c:formatCode>
                <c:ptCount val="32"/>
                <c:pt idx="0">
                  <c:v>0.0</c:v>
                </c:pt>
              </c:numCache>
            </c:numRef>
          </c:cat>
          <c:val>
            <c:numRef>
              <c:f>'Last, First 9'!$AC$61:$AC$92</c:f>
              <c:numCache>
                <c:formatCode>General</c:formatCode>
                <c:ptCount val="32"/>
              </c:numCache>
            </c:numRef>
          </c:val>
        </c:ser>
        <c:ser>
          <c:idx val="1"/>
          <c:order val="1"/>
          <c:tx>
            <c:strRef>
              <c:f>'Last, First 9'!$AD$60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9'!$AB$61:$AB$92</c:f>
              <c:numCache>
                <c:formatCode>General</c:formatCode>
                <c:ptCount val="32"/>
                <c:pt idx="0">
                  <c:v>0.0</c:v>
                </c:pt>
              </c:numCache>
            </c:numRef>
          </c:cat>
          <c:val>
            <c:numRef>
              <c:f>'Last, First 9'!$AD$61:$AD$92</c:f>
              <c:numCache>
                <c:formatCode>General</c:formatCode>
                <c:ptCount val="32"/>
              </c:numCache>
            </c:numRef>
          </c:val>
        </c:ser>
        <c:ser>
          <c:idx val="2"/>
          <c:order val="2"/>
          <c:tx>
            <c:strRef>
              <c:f>'Last, First 9'!$AE$60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9'!$AB$61:$AB$92</c:f>
              <c:numCache>
                <c:formatCode>General</c:formatCode>
                <c:ptCount val="32"/>
                <c:pt idx="0">
                  <c:v>0.0</c:v>
                </c:pt>
              </c:numCache>
            </c:numRef>
          </c:cat>
          <c:val>
            <c:numRef>
              <c:f>'Last, First 9'!$AE$61:$AE$92</c:f>
              <c:numCache>
                <c:formatCode>General</c:formatCode>
                <c:ptCount val="32"/>
              </c:numCache>
            </c:numRef>
          </c:val>
        </c:ser>
        <c:ser>
          <c:idx val="3"/>
          <c:order val="3"/>
          <c:tx>
            <c:strRef>
              <c:f>'Last, First 9'!$AI$60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9'!$AB$61:$AB$92</c:f>
              <c:numCache>
                <c:formatCode>General</c:formatCode>
                <c:ptCount val="32"/>
                <c:pt idx="0">
                  <c:v>0.0</c:v>
                </c:pt>
              </c:numCache>
            </c:numRef>
          </c:cat>
          <c:val>
            <c:numRef>
              <c:f>'Last, First 9'!$AI$61:$AI$92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2863288"/>
        <c:axId val="2092867064"/>
        <c:axId val="0"/>
      </c:bar3DChart>
      <c:catAx>
        <c:axId val="20928632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867064"/>
        <c:crosses val="autoZero"/>
        <c:auto val="1"/>
        <c:lblAlgn val="ctr"/>
        <c:lblOffset val="100"/>
        <c:noMultiLvlLbl val="0"/>
      </c:catAx>
      <c:valAx>
        <c:axId val="2092867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863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9'!$T$28:$W$28</c:f>
              <c:strCache>
                <c:ptCount val="4"/>
                <c:pt idx="0">
                  <c:v>Referrals Made</c:v>
                </c:pt>
                <c:pt idx="1">
                  <c:v>Que 1</c:v>
                </c:pt>
                <c:pt idx="2">
                  <c:v>Que 2</c:v>
                </c:pt>
                <c:pt idx="3">
                  <c:v>Que 3</c:v>
                </c:pt>
              </c:strCache>
            </c:strRef>
          </c:cat>
          <c:val>
            <c:numRef>
              <c:f>'Last, First 9'!$T$29:$W$29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2890040"/>
        <c:axId val="2092899912"/>
        <c:axId val="0"/>
      </c:bar3DChart>
      <c:catAx>
        <c:axId val="2092890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2899912"/>
        <c:crosses val="autoZero"/>
        <c:auto val="1"/>
        <c:lblAlgn val="ctr"/>
        <c:lblOffset val="100"/>
        <c:noMultiLvlLbl val="0"/>
      </c:catAx>
      <c:valAx>
        <c:axId val="2092899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890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9'!$E$262:$E$269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2935656"/>
        <c:axId val="2092191624"/>
        <c:axId val="0"/>
      </c:bar3DChart>
      <c:catAx>
        <c:axId val="2092935656"/>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2191624"/>
        <c:crosses val="autoZero"/>
        <c:auto val="1"/>
        <c:lblAlgn val="ctr"/>
        <c:lblOffset val="100"/>
        <c:noMultiLvlLbl val="0"/>
      </c:catAx>
      <c:valAx>
        <c:axId val="2092191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93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9'!$B$179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9'!$C$178</c:f>
              <c:strCache>
                <c:ptCount val="1"/>
                <c:pt idx="0">
                  <c:v>Parent Engagement</c:v>
                </c:pt>
              </c:strCache>
            </c:strRef>
          </c:cat>
          <c:val>
            <c:numRef>
              <c:f>'Last, First 9'!$C$179</c:f>
              <c:numCache>
                <c:formatCode>General</c:formatCode>
                <c:ptCount val="1"/>
                <c:pt idx="0">
                  <c:v>0.0</c:v>
                </c:pt>
              </c:numCache>
            </c:numRef>
          </c:val>
        </c:ser>
        <c:ser>
          <c:idx val="1"/>
          <c:order val="1"/>
          <c:tx>
            <c:strRef>
              <c:f>'Last, First 9'!$B$180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9'!$C$178</c:f>
              <c:strCache>
                <c:ptCount val="1"/>
                <c:pt idx="0">
                  <c:v>Parent Engagement</c:v>
                </c:pt>
              </c:strCache>
            </c:strRef>
          </c:cat>
          <c:val>
            <c:numRef>
              <c:f>'Last, First 9'!$C$180</c:f>
              <c:numCache>
                <c:formatCode>General</c:formatCode>
                <c:ptCount val="1"/>
                <c:pt idx="0">
                  <c:v>0.0</c:v>
                </c:pt>
              </c:numCache>
            </c:numRef>
          </c:val>
        </c:ser>
        <c:dLbls>
          <c:showLegendKey val="0"/>
          <c:showVal val="1"/>
          <c:showCatName val="0"/>
          <c:showSerName val="0"/>
          <c:showPercent val="0"/>
          <c:showBubbleSize val="0"/>
        </c:dLbls>
        <c:gapWidth val="150"/>
        <c:shape val="box"/>
        <c:axId val="2092142120"/>
        <c:axId val="2092138424"/>
        <c:axId val="0"/>
      </c:bar3DChart>
      <c:catAx>
        <c:axId val="2092142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138424"/>
        <c:crosses val="autoZero"/>
        <c:auto val="1"/>
        <c:lblAlgn val="ctr"/>
        <c:lblOffset val="100"/>
        <c:noMultiLvlLbl val="0"/>
      </c:catAx>
      <c:valAx>
        <c:axId val="2092138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1421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Service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1'!$H$208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1'!$G$210:$G$224</c:f>
              <c:numCache>
                <c:formatCode>General</c:formatCode>
                <c:ptCount val="15"/>
              </c:numCache>
            </c:numRef>
          </c:cat>
          <c:val>
            <c:numRef>
              <c:f>'Last, First 1'!$H$210:$H$224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1'!$I$208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1'!$G$210:$G$224</c:f>
              <c:numCache>
                <c:formatCode>General</c:formatCode>
                <c:ptCount val="15"/>
              </c:numCache>
            </c:numRef>
          </c:cat>
          <c:val>
            <c:numRef>
              <c:f>'Last, First 1'!$I$210:$I$224</c:f>
              <c:numCache>
                <c:formatCode>General</c:formatCode>
                <c:ptCount val="15"/>
              </c:numCache>
            </c:numRef>
          </c:val>
        </c:ser>
        <c:dLbls>
          <c:showLegendKey val="0"/>
          <c:showVal val="1"/>
          <c:showCatName val="0"/>
          <c:showSerName val="0"/>
          <c:showPercent val="0"/>
          <c:showBubbleSize val="0"/>
        </c:dLbls>
        <c:gapWidth val="150"/>
        <c:shape val="box"/>
        <c:axId val="2083936616"/>
        <c:axId val="2083940248"/>
        <c:axId val="0"/>
      </c:bar3DChart>
      <c:catAx>
        <c:axId val="2083936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940248"/>
        <c:crosses val="autoZero"/>
        <c:auto val="1"/>
        <c:lblAlgn val="ctr"/>
        <c:lblOffset val="100"/>
        <c:noMultiLvlLbl val="0"/>
      </c:catAx>
      <c:valAx>
        <c:axId val="2083940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936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1'!$AB$4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1'!$AA$5:$AA$8</c:f>
              <c:strCache>
                <c:ptCount val="4"/>
                <c:pt idx="0">
                  <c:v>I CAN:</c:v>
                </c:pt>
                <c:pt idx="1">
                  <c:v>I HAVE:</c:v>
                </c:pt>
                <c:pt idx="2">
                  <c:v>I AM:</c:v>
                </c:pt>
                <c:pt idx="3">
                  <c:v>TOTAL</c:v>
                </c:pt>
              </c:strCache>
            </c:strRef>
          </c:cat>
          <c:val>
            <c:numRef>
              <c:f>'Last, First 1'!$AB$5:$AB$8</c:f>
              <c:numCache>
                <c:formatCode>General</c:formatCode>
                <c:ptCount val="4"/>
                <c:pt idx="0">
                  <c:v>0.0</c:v>
                </c:pt>
                <c:pt idx="1">
                  <c:v>0.0</c:v>
                </c:pt>
                <c:pt idx="2">
                  <c:v>0.0</c:v>
                </c:pt>
                <c:pt idx="3">
                  <c:v>0.0</c:v>
                </c:pt>
              </c:numCache>
            </c:numRef>
          </c:val>
        </c:ser>
        <c:ser>
          <c:idx val="1"/>
          <c:order val="1"/>
          <c:tx>
            <c:strRef>
              <c:f>'Last, First 1'!$AC$4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1'!$AA$5:$AA$8</c:f>
              <c:strCache>
                <c:ptCount val="4"/>
                <c:pt idx="0">
                  <c:v>I CAN:</c:v>
                </c:pt>
                <c:pt idx="1">
                  <c:v>I HAVE:</c:v>
                </c:pt>
                <c:pt idx="2">
                  <c:v>I AM:</c:v>
                </c:pt>
                <c:pt idx="3">
                  <c:v>TOTAL</c:v>
                </c:pt>
              </c:strCache>
            </c:strRef>
          </c:cat>
          <c:val>
            <c:numRef>
              <c:f>'Last, First 1'!$AC$5:$AC$8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4520232"/>
        <c:axId val="2084523912"/>
        <c:axId val="0"/>
      </c:bar3DChart>
      <c:catAx>
        <c:axId val="2084520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523912"/>
        <c:crosses val="autoZero"/>
        <c:auto val="1"/>
        <c:lblAlgn val="ctr"/>
        <c:lblOffset val="100"/>
        <c:noMultiLvlLbl val="0"/>
      </c:catAx>
      <c:valAx>
        <c:axId val="2084523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520232"/>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9'!$H$240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9'!$G$241:$G$249</c:f>
              <c:strCache>
                <c:ptCount val="9"/>
                <c:pt idx="0">
                  <c:v>1.a</c:v>
                </c:pt>
                <c:pt idx="1">
                  <c:v>1.b</c:v>
                </c:pt>
                <c:pt idx="2">
                  <c:v>1.c</c:v>
                </c:pt>
                <c:pt idx="3">
                  <c:v>1.d</c:v>
                </c:pt>
                <c:pt idx="4">
                  <c:v>1.e</c:v>
                </c:pt>
                <c:pt idx="5">
                  <c:v>1.f</c:v>
                </c:pt>
                <c:pt idx="6">
                  <c:v>1.g</c:v>
                </c:pt>
                <c:pt idx="7">
                  <c:v>1.h</c:v>
                </c:pt>
                <c:pt idx="8">
                  <c:v>1.i</c:v>
                </c:pt>
              </c:strCache>
            </c:strRef>
          </c:cat>
          <c:val>
            <c:numRef>
              <c:f>'Last, First 9'!$H$241:$H$249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92109416"/>
        <c:axId val="2092099880"/>
      </c:barChart>
      <c:catAx>
        <c:axId val="2092109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099880"/>
        <c:crosses val="autoZero"/>
        <c:auto val="1"/>
        <c:lblAlgn val="ctr"/>
        <c:lblOffset val="100"/>
        <c:noMultiLvlLbl val="0"/>
      </c:catAx>
      <c:valAx>
        <c:axId val="209209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109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9'!$H$250</c:f>
              <c:strCache>
                <c:ptCount val="1"/>
                <c:pt idx="0">
                  <c:v>2-Positive Parent Child Relationships</c:v>
                </c:pt>
              </c:strCache>
            </c:strRef>
          </c:tx>
          <c:spPr>
            <a:solidFill>
              <a:schemeClr val="accent6"/>
            </a:solidFill>
            <a:ln>
              <a:noFill/>
            </a:ln>
            <a:effectLst/>
            <a:sp3d/>
          </c:spPr>
          <c:invertIfNegative val="0"/>
          <c:cat>
            <c:strRef>
              <c:f>'Last, First 9'!$G$251:$G$256</c:f>
              <c:strCache>
                <c:ptCount val="6"/>
                <c:pt idx="0">
                  <c:v>2.a</c:v>
                </c:pt>
                <c:pt idx="1">
                  <c:v>2.b</c:v>
                </c:pt>
                <c:pt idx="2">
                  <c:v>2.c</c:v>
                </c:pt>
                <c:pt idx="3">
                  <c:v>2.d</c:v>
                </c:pt>
                <c:pt idx="4">
                  <c:v>2.e</c:v>
                </c:pt>
                <c:pt idx="5">
                  <c:v>2.f</c:v>
                </c:pt>
              </c:strCache>
            </c:strRef>
          </c:cat>
          <c:val>
            <c:numRef>
              <c:f>'Last, First 9'!$H$251:$H$256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92067688"/>
        <c:axId val="2092063864"/>
        <c:axId val="0"/>
      </c:bar3DChart>
      <c:catAx>
        <c:axId val="2092067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063864"/>
        <c:crosses val="autoZero"/>
        <c:auto val="1"/>
        <c:lblAlgn val="ctr"/>
        <c:lblOffset val="100"/>
        <c:noMultiLvlLbl val="0"/>
      </c:catAx>
      <c:valAx>
        <c:axId val="2092063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06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9'!$H$257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9'!$G$258:$G$265</c:f>
              <c:strCache>
                <c:ptCount val="8"/>
                <c:pt idx="0">
                  <c:v>3.a</c:v>
                </c:pt>
                <c:pt idx="1">
                  <c:v>3.b</c:v>
                </c:pt>
                <c:pt idx="2">
                  <c:v>3.c</c:v>
                </c:pt>
                <c:pt idx="3">
                  <c:v>3.d</c:v>
                </c:pt>
                <c:pt idx="4">
                  <c:v>3.e</c:v>
                </c:pt>
                <c:pt idx="5">
                  <c:v>3.f</c:v>
                </c:pt>
                <c:pt idx="6">
                  <c:v>3.g</c:v>
                </c:pt>
                <c:pt idx="7">
                  <c:v>3.h</c:v>
                </c:pt>
              </c:strCache>
            </c:strRef>
          </c:cat>
          <c:val>
            <c:numRef>
              <c:f>'Last, First 9'!$H$258:$H$265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92033512"/>
        <c:axId val="2092024056"/>
      </c:barChart>
      <c:catAx>
        <c:axId val="2092033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024056"/>
        <c:crosses val="autoZero"/>
        <c:auto val="1"/>
        <c:lblAlgn val="ctr"/>
        <c:lblOffset val="100"/>
        <c:noMultiLvlLbl val="0"/>
      </c:catAx>
      <c:valAx>
        <c:axId val="2092024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033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9'!$C$241:$C$248</c:f>
              <c:strCache>
                <c:ptCount val="8"/>
                <c:pt idx="0">
                  <c:v>5.a</c:v>
                </c:pt>
                <c:pt idx="1">
                  <c:v>5.b</c:v>
                </c:pt>
                <c:pt idx="2">
                  <c:v>5.c</c:v>
                </c:pt>
                <c:pt idx="3">
                  <c:v>5.d</c:v>
                </c:pt>
                <c:pt idx="4">
                  <c:v>5.e</c:v>
                </c:pt>
                <c:pt idx="5">
                  <c:v>5.f</c:v>
                </c:pt>
                <c:pt idx="6">
                  <c:v>5.g</c:v>
                </c:pt>
                <c:pt idx="7">
                  <c:v>5.h</c:v>
                </c:pt>
              </c:strCache>
            </c:strRef>
          </c:cat>
          <c:val>
            <c:numRef>
              <c:f>'Last, First 9'!$D$241:$D$248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1992952"/>
        <c:axId val="2091983336"/>
        <c:axId val="0"/>
      </c:bar3DChart>
      <c:catAx>
        <c:axId val="20919929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983336"/>
        <c:crosses val="autoZero"/>
        <c:auto val="1"/>
        <c:lblAlgn val="ctr"/>
        <c:lblOffset val="100"/>
        <c:noMultiLvlLbl val="0"/>
      </c:catAx>
      <c:valAx>
        <c:axId val="2091983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992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9'!$G$267:$G$272</c:f>
              <c:strCache>
                <c:ptCount val="6"/>
                <c:pt idx="0">
                  <c:v>4.a</c:v>
                </c:pt>
                <c:pt idx="1">
                  <c:v>4.b</c:v>
                </c:pt>
                <c:pt idx="2">
                  <c:v>4.c</c:v>
                </c:pt>
                <c:pt idx="3">
                  <c:v>4.d</c:v>
                </c:pt>
                <c:pt idx="4">
                  <c:v>4.e</c:v>
                </c:pt>
                <c:pt idx="5">
                  <c:v>4.f</c:v>
                </c:pt>
              </c:strCache>
            </c:strRef>
          </c:cat>
          <c:val>
            <c:numRef>
              <c:f>'Last, First 9'!$H$267:$H$272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1952264"/>
        <c:axId val="2091942664"/>
        <c:axId val="0"/>
      </c:bar3DChart>
      <c:catAx>
        <c:axId val="2091952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942664"/>
        <c:crosses val="autoZero"/>
        <c:auto val="1"/>
        <c:lblAlgn val="ctr"/>
        <c:lblOffset val="100"/>
        <c:noMultiLvlLbl val="0"/>
      </c:catAx>
      <c:valAx>
        <c:axId val="2091942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952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9'!$C$250:$C$255</c:f>
              <c:strCache>
                <c:ptCount val="6"/>
                <c:pt idx="0">
                  <c:v>6.a</c:v>
                </c:pt>
                <c:pt idx="1">
                  <c:v>6.b</c:v>
                </c:pt>
                <c:pt idx="2">
                  <c:v>6.c</c:v>
                </c:pt>
                <c:pt idx="3">
                  <c:v>6.d</c:v>
                </c:pt>
                <c:pt idx="4">
                  <c:v>6.e</c:v>
                </c:pt>
                <c:pt idx="5">
                  <c:v>6.f</c:v>
                </c:pt>
              </c:strCache>
            </c:strRef>
          </c:cat>
          <c:val>
            <c:numRef>
              <c:f>'Last, First 9'!$D$250:$D$255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1911624"/>
        <c:axId val="2094301032"/>
        <c:axId val="0"/>
      </c:bar3DChart>
      <c:catAx>
        <c:axId val="2091911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301032"/>
        <c:crosses val="autoZero"/>
        <c:auto val="1"/>
        <c:lblAlgn val="ctr"/>
        <c:lblOffset val="100"/>
        <c:noMultiLvlLbl val="0"/>
      </c:catAx>
      <c:valAx>
        <c:axId val="2094301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191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9'!$D$256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9'!$C$257:$C$259</c:f>
              <c:strCache>
                <c:ptCount val="3"/>
                <c:pt idx="0">
                  <c:v>7.a</c:v>
                </c:pt>
                <c:pt idx="1">
                  <c:v>7.b</c:v>
                </c:pt>
                <c:pt idx="2">
                  <c:v>7.c</c:v>
                </c:pt>
              </c:strCache>
            </c:strRef>
          </c:cat>
          <c:val>
            <c:numRef>
              <c:f>'Last, First 9'!$D$257:$D$259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94332168"/>
        <c:axId val="2094342136"/>
        <c:axId val="0"/>
      </c:bar3DChart>
      <c:catAx>
        <c:axId val="2094332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342136"/>
        <c:crosses val="autoZero"/>
        <c:auto val="1"/>
        <c:lblAlgn val="ctr"/>
        <c:lblOffset val="100"/>
        <c:noMultiLvlLbl val="0"/>
      </c:catAx>
      <c:valAx>
        <c:axId val="2094342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33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9'!$AB$4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9'!$AA$5:$AA$8</c:f>
              <c:strCache>
                <c:ptCount val="4"/>
                <c:pt idx="0">
                  <c:v>I CAN:</c:v>
                </c:pt>
                <c:pt idx="1">
                  <c:v>I HAVE:</c:v>
                </c:pt>
                <c:pt idx="2">
                  <c:v>I AM:</c:v>
                </c:pt>
                <c:pt idx="3">
                  <c:v>TOTAL</c:v>
                </c:pt>
              </c:strCache>
            </c:strRef>
          </c:cat>
          <c:val>
            <c:numRef>
              <c:f>'Last, First 9'!$AB$5:$AB$8</c:f>
              <c:numCache>
                <c:formatCode>General</c:formatCode>
                <c:ptCount val="4"/>
                <c:pt idx="0">
                  <c:v>0.0</c:v>
                </c:pt>
                <c:pt idx="1">
                  <c:v>0.0</c:v>
                </c:pt>
                <c:pt idx="2">
                  <c:v>0.0</c:v>
                </c:pt>
                <c:pt idx="3">
                  <c:v>0.0</c:v>
                </c:pt>
              </c:numCache>
            </c:numRef>
          </c:val>
        </c:ser>
        <c:ser>
          <c:idx val="1"/>
          <c:order val="1"/>
          <c:tx>
            <c:strRef>
              <c:f>'Last, First 9'!$AC$4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9'!$AA$5:$AA$8</c:f>
              <c:strCache>
                <c:ptCount val="4"/>
                <c:pt idx="0">
                  <c:v>I CAN:</c:v>
                </c:pt>
                <c:pt idx="1">
                  <c:v>I HAVE:</c:v>
                </c:pt>
                <c:pt idx="2">
                  <c:v>I AM:</c:v>
                </c:pt>
                <c:pt idx="3">
                  <c:v>TOTAL</c:v>
                </c:pt>
              </c:strCache>
            </c:strRef>
          </c:cat>
          <c:val>
            <c:numRef>
              <c:f>'Last, First 9'!$AC$5:$AC$8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94389240"/>
        <c:axId val="2094392920"/>
        <c:axId val="0"/>
      </c:bar3DChart>
      <c:catAx>
        <c:axId val="2094389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392920"/>
        <c:crosses val="autoZero"/>
        <c:auto val="1"/>
        <c:lblAlgn val="ctr"/>
        <c:lblOffset val="100"/>
        <c:noMultiLvlLbl val="0"/>
      </c:catAx>
      <c:valAx>
        <c:axId val="2094392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389240"/>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10'!$G$209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10'!$H$209:$AH$209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94566664"/>
        <c:axId val="2094576984"/>
        <c:axId val="0"/>
      </c:bar3DChart>
      <c:catAx>
        <c:axId val="2094566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576984"/>
        <c:crosses val="autoZero"/>
        <c:auto val="1"/>
        <c:lblAlgn val="ctr"/>
        <c:lblOffset val="100"/>
        <c:noMultiLvlLbl val="0"/>
      </c:catAx>
      <c:valAx>
        <c:axId val="2094576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56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10'!$H$208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10'!$G$210:$G$224</c:f>
              <c:numCache>
                <c:formatCode>General</c:formatCode>
                <c:ptCount val="15"/>
              </c:numCache>
            </c:numRef>
          </c:cat>
          <c:val>
            <c:numRef>
              <c:f>'Last, First 10'!$H$210:$H$224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10'!$I$208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10'!$G$210:$G$224</c:f>
              <c:numCache>
                <c:formatCode>General</c:formatCode>
                <c:ptCount val="15"/>
              </c:numCache>
            </c:numRef>
          </c:cat>
          <c:val>
            <c:numRef>
              <c:f>'Last, First 10'!$I$210:$I$224</c:f>
              <c:numCache>
                <c:formatCode>General</c:formatCode>
                <c:ptCount val="15"/>
              </c:numCache>
            </c:numRef>
          </c:val>
        </c:ser>
        <c:dLbls>
          <c:showLegendKey val="0"/>
          <c:showVal val="1"/>
          <c:showCatName val="0"/>
          <c:showSerName val="0"/>
          <c:showPercent val="0"/>
          <c:showBubbleSize val="0"/>
        </c:dLbls>
        <c:gapWidth val="150"/>
        <c:shape val="box"/>
        <c:axId val="2094627752"/>
        <c:axId val="2094631384"/>
        <c:axId val="0"/>
      </c:bar3DChart>
      <c:catAx>
        <c:axId val="20946277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631384"/>
        <c:crosses val="autoZero"/>
        <c:auto val="1"/>
        <c:lblAlgn val="ctr"/>
        <c:lblOffset val="100"/>
        <c:noMultiLvlLbl val="0"/>
      </c:catAx>
      <c:valAx>
        <c:axId val="2094631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627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2'!$G$209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2'!$H$209:$AH$209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2867880"/>
        <c:axId val="2082878200"/>
        <c:axId val="0"/>
      </c:bar3DChart>
      <c:catAx>
        <c:axId val="2082867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2878200"/>
        <c:crosses val="autoZero"/>
        <c:auto val="1"/>
        <c:lblAlgn val="ctr"/>
        <c:lblOffset val="100"/>
        <c:noMultiLvlLbl val="0"/>
      </c:catAx>
      <c:valAx>
        <c:axId val="2082878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867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10'!$B$60:$E$60</c:f>
              <c:strCache>
                <c:ptCount val="4"/>
                <c:pt idx="0">
                  <c:v>I AM</c:v>
                </c:pt>
                <c:pt idx="1">
                  <c:v>I HAVE:</c:v>
                </c:pt>
                <c:pt idx="2">
                  <c:v>I CAN:</c:v>
                </c:pt>
                <c:pt idx="3">
                  <c:v>Strengths/Assets</c:v>
                </c:pt>
              </c:strCache>
            </c:strRef>
          </c:cat>
          <c:val>
            <c:numRef>
              <c:f>'Last, First 10'!$B$61:$E$61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94658024"/>
        <c:axId val="2094667640"/>
      </c:barChart>
      <c:catAx>
        <c:axId val="2094658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667640"/>
        <c:crosses val="autoZero"/>
        <c:auto val="1"/>
        <c:lblAlgn val="ctr"/>
        <c:lblOffset val="100"/>
        <c:noMultiLvlLbl val="0"/>
      </c:catAx>
      <c:valAx>
        <c:axId val="2094667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658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10'!$S$94:$V$94,'Last, First 10'!$AF$94:$AI$94)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10'!$S$95:$V$95,'Last, First 10'!$AF$95:$AI$95)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4699272"/>
        <c:axId val="2094709416"/>
        <c:axId val="0"/>
      </c:bar3DChart>
      <c:catAx>
        <c:axId val="20946992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709416"/>
        <c:crosses val="autoZero"/>
        <c:auto val="1"/>
        <c:lblAlgn val="ctr"/>
        <c:lblOffset val="100"/>
        <c:noMultiLvlLbl val="0"/>
      </c:catAx>
      <c:valAx>
        <c:axId val="2094709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699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10'!$I$60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10'!$I$61:$I$92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4740744"/>
        <c:axId val="2094751048"/>
        <c:axId val="0"/>
      </c:bar3DChart>
      <c:catAx>
        <c:axId val="20947407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751048"/>
        <c:crosses val="autoZero"/>
        <c:auto val="1"/>
        <c:lblAlgn val="ctr"/>
        <c:lblOffset val="100"/>
        <c:noMultiLvlLbl val="0"/>
      </c:catAx>
      <c:valAx>
        <c:axId val="20947510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740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10'!$J$61:$O$61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4781640"/>
        <c:axId val="2094791656"/>
        <c:axId val="0"/>
      </c:bar3DChart>
      <c:catAx>
        <c:axId val="2094781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791656"/>
        <c:crosses val="autoZero"/>
        <c:auto val="1"/>
        <c:lblAlgn val="ctr"/>
        <c:lblOffset val="100"/>
        <c:noMultiLvlLbl val="0"/>
      </c:catAx>
      <c:valAx>
        <c:axId val="2094791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78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10'!$G$61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10'!$P$61:$AA$61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4831320"/>
        <c:axId val="2094854040"/>
        <c:axId val="0"/>
      </c:bar3DChart>
      <c:catAx>
        <c:axId val="2094831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854040"/>
        <c:crosses val="autoZero"/>
        <c:auto val="1"/>
        <c:lblAlgn val="ctr"/>
        <c:lblOffset val="100"/>
        <c:noMultiLvlLbl val="0"/>
      </c:catAx>
      <c:valAx>
        <c:axId val="2094854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3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10'!$AB$60:$AI$60</c:f>
              <c:strCache>
                <c:ptCount val="8"/>
                <c:pt idx="0">
                  <c:v>Referral Resource Provider</c:v>
                </c:pt>
                <c:pt idx="4">
                  <c:v>Que 1</c:v>
                </c:pt>
                <c:pt idx="5">
                  <c:v>Que 2</c:v>
                </c:pt>
                <c:pt idx="6">
                  <c:v>Que 3</c:v>
                </c:pt>
                <c:pt idx="7">
                  <c:v>Total</c:v>
                </c:pt>
              </c:strCache>
            </c:strRef>
          </c:cat>
          <c:val>
            <c:numRef>
              <c:f>'Last, First 10'!$AB$61:$AI$61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4881560"/>
        <c:axId val="2094891432"/>
        <c:axId val="0"/>
      </c:bar3DChart>
      <c:catAx>
        <c:axId val="20948815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91432"/>
        <c:crosses val="autoZero"/>
        <c:auto val="1"/>
        <c:lblAlgn val="ctr"/>
        <c:lblOffset val="100"/>
        <c:noMultiLvlLbl val="0"/>
      </c:catAx>
      <c:valAx>
        <c:axId val="2094891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81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10'!$AC$60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10'!$AB$61:$AB$92</c:f>
              <c:numCache>
                <c:formatCode>General</c:formatCode>
                <c:ptCount val="32"/>
                <c:pt idx="0">
                  <c:v>0.0</c:v>
                </c:pt>
              </c:numCache>
            </c:numRef>
          </c:cat>
          <c:val>
            <c:numRef>
              <c:f>'Last, First 10'!$AC$61:$AC$92</c:f>
              <c:numCache>
                <c:formatCode>General</c:formatCode>
                <c:ptCount val="32"/>
              </c:numCache>
            </c:numRef>
          </c:val>
        </c:ser>
        <c:ser>
          <c:idx val="1"/>
          <c:order val="1"/>
          <c:tx>
            <c:strRef>
              <c:f>'Last, First 10'!$AD$60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10'!$AB$61:$AB$92</c:f>
              <c:numCache>
                <c:formatCode>General</c:formatCode>
                <c:ptCount val="32"/>
                <c:pt idx="0">
                  <c:v>0.0</c:v>
                </c:pt>
              </c:numCache>
            </c:numRef>
          </c:cat>
          <c:val>
            <c:numRef>
              <c:f>'Last, First 10'!$AD$61:$AD$92</c:f>
              <c:numCache>
                <c:formatCode>General</c:formatCode>
                <c:ptCount val="32"/>
              </c:numCache>
            </c:numRef>
          </c:val>
        </c:ser>
        <c:ser>
          <c:idx val="2"/>
          <c:order val="2"/>
          <c:tx>
            <c:strRef>
              <c:f>'Last, First 10'!$AE$60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10'!$AB$61:$AB$92</c:f>
              <c:numCache>
                <c:formatCode>General</c:formatCode>
                <c:ptCount val="32"/>
                <c:pt idx="0">
                  <c:v>0.0</c:v>
                </c:pt>
              </c:numCache>
            </c:numRef>
          </c:cat>
          <c:val>
            <c:numRef>
              <c:f>'Last, First 10'!$AE$61:$AE$92</c:f>
              <c:numCache>
                <c:formatCode>General</c:formatCode>
                <c:ptCount val="32"/>
              </c:numCache>
            </c:numRef>
          </c:val>
        </c:ser>
        <c:ser>
          <c:idx val="3"/>
          <c:order val="3"/>
          <c:tx>
            <c:strRef>
              <c:f>'Last, First 10'!$AI$60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10'!$AB$61:$AB$92</c:f>
              <c:numCache>
                <c:formatCode>General</c:formatCode>
                <c:ptCount val="32"/>
                <c:pt idx="0">
                  <c:v>0.0</c:v>
                </c:pt>
              </c:numCache>
            </c:numRef>
          </c:cat>
          <c:val>
            <c:numRef>
              <c:f>'Last, First 10'!$AI$61:$AI$92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94963976"/>
        <c:axId val="2094967752"/>
        <c:axId val="0"/>
      </c:bar3DChart>
      <c:catAx>
        <c:axId val="2094963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967752"/>
        <c:crosses val="autoZero"/>
        <c:auto val="1"/>
        <c:lblAlgn val="ctr"/>
        <c:lblOffset val="100"/>
        <c:noMultiLvlLbl val="0"/>
      </c:catAx>
      <c:valAx>
        <c:axId val="2094967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963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10'!$T$28:$W$28</c:f>
              <c:strCache>
                <c:ptCount val="4"/>
                <c:pt idx="0">
                  <c:v>Referrals Made</c:v>
                </c:pt>
                <c:pt idx="1">
                  <c:v>Que 1</c:v>
                </c:pt>
                <c:pt idx="2">
                  <c:v>Que 2</c:v>
                </c:pt>
                <c:pt idx="3">
                  <c:v>Que 3</c:v>
                </c:pt>
              </c:strCache>
            </c:strRef>
          </c:cat>
          <c:val>
            <c:numRef>
              <c:f>'Last, First 10'!$T$29:$W$29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4990792"/>
        <c:axId val="2095000616"/>
        <c:axId val="0"/>
      </c:bar3DChart>
      <c:catAx>
        <c:axId val="2094990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5000616"/>
        <c:crosses val="autoZero"/>
        <c:auto val="1"/>
        <c:lblAlgn val="ctr"/>
        <c:lblOffset val="100"/>
        <c:noMultiLvlLbl val="0"/>
      </c:catAx>
      <c:valAx>
        <c:axId val="2095000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99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10'!$E$262:$E$269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5036168"/>
        <c:axId val="2094285240"/>
        <c:axId val="0"/>
      </c:bar3DChart>
      <c:catAx>
        <c:axId val="209503616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94285240"/>
        <c:crosses val="autoZero"/>
        <c:auto val="1"/>
        <c:lblAlgn val="ctr"/>
        <c:lblOffset val="100"/>
        <c:noMultiLvlLbl val="0"/>
      </c:catAx>
      <c:valAx>
        <c:axId val="2094285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036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10'!$B$179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10'!$C$178</c:f>
              <c:strCache>
                <c:ptCount val="1"/>
                <c:pt idx="0">
                  <c:v>Parent Engagement</c:v>
                </c:pt>
              </c:strCache>
            </c:strRef>
          </c:cat>
          <c:val>
            <c:numRef>
              <c:f>'Last, First 10'!$C$179</c:f>
              <c:numCache>
                <c:formatCode>General</c:formatCode>
                <c:ptCount val="1"/>
                <c:pt idx="0">
                  <c:v>0.0</c:v>
                </c:pt>
              </c:numCache>
            </c:numRef>
          </c:val>
        </c:ser>
        <c:ser>
          <c:idx val="1"/>
          <c:order val="1"/>
          <c:tx>
            <c:strRef>
              <c:f>'Last, First 10'!$B$180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10'!$C$178</c:f>
              <c:strCache>
                <c:ptCount val="1"/>
                <c:pt idx="0">
                  <c:v>Parent Engagement</c:v>
                </c:pt>
              </c:strCache>
            </c:strRef>
          </c:cat>
          <c:val>
            <c:numRef>
              <c:f>'Last, First 10'!$C$180</c:f>
              <c:numCache>
                <c:formatCode>General</c:formatCode>
                <c:ptCount val="1"/>
                <c:pt idx="0">
                  <c:v>0.0</c:v>
                </c:pt>
              </c:numCache>
            </c:numRef>
          </c:val>
        </c:ser>
        <c:dLbls>
          <c:showLegendKey val="0"/>
          <c:showVal val="1"/>
          <c:showCatName val="0"/>
          <c:showSerName val="0"/>
          <c:showPercent val="0"/>
          <c:showBubbleSize val="0"/>
        </c:dLbls>
        <c:gapWidth val="150"/>
        <c:shape val="box"/>
        <c:axId val="2094235736"/>
        <c:axId val="2094232040"/>
        <c:axId val="0"/>
      </c:bar3DChart>
      <c:catAx>
        <c:axId val="2094235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232040"/>
        <c:crosses val="autoZero"/>
        <c:auto val="1"/>
        <c:lblAlgn val="ctr"/>
        <c:lblOffset val="100"/>
        <c:noMultiLvlLbl val="0"/>
      </c:catAx>
      <c:valAx>
        <c:axId val="2094232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235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2'!$H$208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2'!$G$210:$G$224</c:f>
              <c:numCache>
                <c:formatCode>General</c:formatCode>
                <c:ptCount val="15"/>
              </c:numCache>
            </c:numRef>
          </c:cat>
          <c:val>
            <c:numRef>
              <c:f>'Last, First 2'!$H$210:$H$224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2'!$I$208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2'!$G$210:$G$224</c:f>
              <c:numCache>
                <c:formatCode>General</c:formatCode>
                <c:ptCount val="15"/>
              </c:numCache>
            </c:numRef>
          </c:cat>
          <c:val>
            <c:numRef>
              <c:f>'Last, First 2'!$I$210:$I$224</c:f>
              <c:numCache>
                <c:formatCode>General</c:formatCode>
                <c:ptCount val="15"/>
              </c:numCache>
            </c:numRef>
          </c:val>
        </c:ser>
        <c:dLbls>
          <c:showLegendKey val="0"/>
          <c:showVal val="1"/>
          <c:showCatName val="0"/>
          <c:showSerName val="0"/>
          <c:showPercent val="0"/>
          <c:showBubbleSize val="0"/>
        </c:dLbls>
        <c:gapWidth val="150"/>
        <c:shape val="box"/>
        <c:axId val="2082929000"/>
        <c:axId val="2082932632"/>
        <c:axId val="0"/>
      </c:bar3DChart>
      <c:catAx>
        <c:axId val="2082929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2932632"/>
        <c:crosses val="autoZero"/>
        <c:auto val="1"/>
        <c:lblAlgn val="ctr"/>
        <c:lblOffset val="100"/>
        <c:noMultiLvlLbl val="0"/>
      </c:catAx>
      <c:valAx>
        <c:axId val="2082932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92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10'!$H$240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10'!$G$241:$G$249</c:f>
              <c:strCache>
                <c:ptCount val="9"/>
                <c:pt idx="0">
                  <c:v>1.a</c:v>
                </c:pt>
                <c:pt idx="1">
                  <c:v>1.b</c:v>
                </c:pt>
                <c:pt idx="2">
                  <c:v>1.c</c:v>
                </c:pt>
                <c:pt idx="3">
                  <c:v>1.d</c:v>
                </c:pt>
                <c:pt idx="4">
                  <c:v>1.e</c:v>
                </c:pt>
                <c:pt idx="5">
                  <c:v>1.f</c:v>
                </c:pt>
                <c:pt idx="6">
                  <c:v>1.g</c:v>
                </c:pt>
                <c:pt idx="7">
                  <c:v>1.h</c:v>
                </c:pt>
                <c:pt idx="8">
                  <c:v>1.i</c:v>
                </c:pt>
              </c:strCache>
            </c:strRef>
          </c:cat>
          <c:val>
            <c:numRef>
              <c:f>'Last, First 10'!$H$241:$H$249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94203032"/>
        <c:axId val="2094193496"/>
      </c:barChart>
      <c:catAx>
        <c:axId val="2094203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93496"/>
        <c:crosses val="autoZero"/>
        <c:auto val="1"/>
        <c:lblAlgn val="ctr"/>
        <c:lblOffset val="100"/>
        <c:noMultiLvlLbl val="0"/>
      </c:catAx>
      <c:valAx>
        <c:axId val="2094193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203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10'!$H$250</c:f>
              <c:strCache>
                <c:ptCount val="1"/>
                <c:pt idx="0">
                  <c:v>2-Positive Parent Child Relationships</c:v>
                </c:pt>
              </c:strCache>
            </c:strRef>
          </c:tx>
          <c:spPr>
            <a:solidFill>
              <a:schemeClr val="accent6"/>
            </a:solidFill>
            <a:ln>
              <a:noFill/>
            </a:ln>
            <a:effectLst/>
            <a:sp3d/>
          </c:spPr>
          <c:invertIfNegative val="0"/>
          <c:cat>
            <c:strRef>
              <c:f>'Last, First 10'!$G$251:$G$256</c:f>
              <c:strCache>
                <c:ptCount val="6"/>
                <c:pt idx="0">
                  <c:v>2.a</c:v>
                </c:pt>
                <c:pt idx="1">
                  <c:v>2.b</c:v>
                </c:pt>
                <c:pt idx="2">
                  <c:v>2.c</c:v>
                </c:pt>
                <c:pt idx="3">
                  <c:v>2.d</c:v>
                </c:pt>
                <c:pt idx="4">
                  <c:v>2.e</c:v>
                </c:pt>
                <c:pt idx="5">
                  <c:v>2.f</c:v>
                </c:pt>
              </c:strCache>
            </c:strRef>
          </c:cat>
          <c:val>
            <c:numRef>
              <c:f>'Last, First 10'!$H$251:$H$256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94161304"/>
        <c:axId val="2094157480"/>
        <c:axId val="0"/>
      </c:bar3DChart>
      <c:catAx>
        <c:axId val="20941613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57480"/>
        <c:crosses val="autoZero"/>
        <c:auto val="1"/>
        <c:lblAlgn val="ctr"/>
        <c:lblOffset val="100"/>
        <c:noMultiLvlLbl val="0"/>
      </c:catAx>
      <c:valAx>
        <c:axId val="2094157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61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10'!$H$257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10'!$G$258:$G$265</c:f>
              <c:strCache>
                <c:ptCount val="8"/>
                <c:pt idx="0">
                  <c:v>3.a</c:v>
                </c:pt>
                <c:pt idx="1">
                  <c:v>3.b</c:v>
                </c:pt>
                <c:pt idx="2">
                  <c:v>3.c</c:v>
                </c:pt>
                <c:pt idx="3">
                  <c:v>3.d</c:v>
                </c:pt>
                <c:pt idx="4">
                  <c:v>3.e</c:v>
                </c:pt>
                <c:pt idx="5">
                  <c:v>3.f</c:v>
                </c:pt>
                <c:pt idx="6">
                  <c:v>3.g</c:v>
                </c:pt>
                <c:pt idx="7">
                  <c:v>3.h</c:v>
                </c:pt>
              </c:strCache>
            </c:strRef>
          </c:cat>
          <c:val>
            <c:numRef>
              <c:f>'Last, First 10'!$H$258:$H$265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94127208"/>
        <c:axId val="2094117672"/>
      </c:barChart>
      <c:catAx>
        <c:axId val="2094127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17672"/>
        <c:crosses val="autoZero"/>
        <c:auto val="1"/>
        <c:lblAlgn val="ctr"/>
        <c:lblOffset val="100"/>
        <c:noMultiLvlLbl val="0"/>
      </c:catAx>
      <c:valAx>
        <c:axId val="2094117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27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10'!$C$241:$C$248</c:f>
              <c:strCache>
                <c:ptCount val="8"/>
                <c:pt idx="0">
                  <c:v>5.a</c:v>
                </c:pt>
                <c:pt idx="1">
                  <c:v>5.b</c:v>
                </c:pt>
                <c:pt idx="2">
                  <c:v>5.c</c:v>
                </c:pt>
                <c:pt idx="3">
                  <c:v>5.d</c:v>
                </c:pt>
                <c:pt idx="4">
                  <c:v>5.e</c:v>
                </c:pt>
                <c:pt idx="5">
                  <c:v>5.f</c:v>
                </c:pt>
                <c:pt idx="6">
                  <c:v>5.g</c:v>
                </c:pt>
                <c:pt idx="7">
                  <c:v>5.h</c:v>
                </c:pt>
              </c:strCache>
            </c:strRef>
          </c:cat>
          <c:val>
            <c:numRef>
              <c:f>'Last, First 10'!$D$241:$D$248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4086600"/>
        <c:axId val="2094076952"/>
        <c:axId val="0"/>
      </c:bar3DChart>
      <c:catAx>
        <c:axId val="2094086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076952"/>
        <c:crosses val="autoZero"/>
        <c:auto val="1"/>
        <c:lblAlgn val="ctr"/>
        <c:lblOffset val="100"/>
        <c:noMultiLvlLbl val="0"/>
      </c:catAx>
      <c:valAx>
        <c:axId val="2094076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086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10'!$G$267:$G$272</c:f>
              <c:strCache>
                <c:ptCount val="6"/>
                <c:pt idx="0">
                  <c:v>4.a</c:v>
                </c:pt>
                <c:pt idx="1">
                  <c:v>4.b</c:v>
                </c:pt>
                <c:pt idx="2">
                  <c:v>4.c</c:v>
                </c:pt>
                <c:pt idx="3">
                  <c:v>4.d</c:v>
                </c:pt>
                <c:pt idx="4">
                  <c:v>4.e</c:v>
                </c:pt>
                <c:pt idx="5">
                  <c:v>4.f</c:v>
                </c:pt>
              </c:strCache>
            </c:strRef>
          </c:cat>
          <c:val>
            <c:numRef>
              <c:f>'Last, First 10'!$H$267:$H$272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4045880"/>
        <c:axId val="2094036280"/>
        <c:axId val="0"/>
      </c:bar3DChart>
      <c:catAx>
        <c:axId val="2094045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036280"/>
        <c:crosses val="autoZero"/>
        <c:auto val="1"/>
        <c:lblAlgn val="ctr"/>
        <c:lblOffset val="100"/>
        <c:noMultiLvlLbl val="0"/>
      </c:catAx>
      <c:valAx>
        <c:axId val="2094036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045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10'!$C$250:$C$255</c:f>
              <c:strCache>
                <c:ptCount val="6"/>
                <c:pt idx="0">
                  <c:v>6.a</c:v>
                </c:pt>
                <c:pt idx="1">
                  <c:v>6.b</c:v>
                </c:pt>
                <c:pt idx="2">
                  <c:v>6.c</c:v>
                </c:pt>
                <c:pt idx="3">
                  <c:v>6.d</c:v>
                </c:pt>
                <c:pt idx="4">
                  <c:v>6.e</c:v>
                </c:pt>
                <c:pt idx="5">
                  <c:v>6.f</c:v>
                </c:pt>
              </c:strCache>
            </c:strRef>
          </c:cat>
          <c:val>
            <c:numRef>
              <c:f>'Last, First 10'!$D$250:$D$255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5343176"/>
        <c:axId val="2095353144"/>
        <c:axId val="0"/>
      </c:bar3DChart>
      <c:catAx>
        <c:axId val="20953431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53144"/>
        <c:crosses val="autoZero"/>
        <c:auto val="1"/>
        <c:lblAlgn val="ctr"/>
        <c:lblOffset val="100"/>
        <c:noMultiLvlLbl val="0"/>
      </c:catAx>
      <c:valAx>
        <c:axId val="2095353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43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10'!$D$256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10'!$C$257:$C$259</c:f>
              <c:strCache>
                <c:ptCount val="3"/>
                <c:pt idx="0">
                  <c:v>7.a</c:v>
                </c:pt>
                <c:pt idx="1">
                  <c:v>7.b</c:v>
                </c:pt>
                <c:pt idx="2">
                  <c:v>7.c</c:v>
                </c:pt>
              </c:strCache>
            </c:strRef>
          </c:cat>
          <c:val>
            <c:numRef>
              <c:f>'Last, First 10'!$D$257:$D$259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95384008"/>
        <c:axId val="2095393976"/>
        <c:axId val="0"/>
      </c:bar3DChart>
      <c:catAx>
        <c:axId val="2095384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93976"/>
        <c:crosses val="autoZero"/>
        <c:auto val="1"/>
        <c:lblAlgn val="ctr"/>
        <c:lblOffset val="100"/>
        <c:noMultiLvlLbl val="0"/>
      </c:catAx>
      <c:valAx>
        <c:axId val="2095393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84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10'!$AB$4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10'!$AA$5:$AA$8</c:f>
              <c:strCache>
                <c:ptCount val="4"/>
                <c:pt idx="0">
                  <c:v>I CAN:</c:v>
                </c:pt>
                <c:pt idx="1">
                  <c:v>I HAVE:</c:v>
                </c:pt>
                <c:pt idx="2">
                  <c:v>I AM:</c:v>
                </c:pt>
                <c:pt idx="3">
                  <c:v>TOTAL</c:v>
                </c:pt>
              </c:strCache>
            </c:strRef>
          </c:cat>
          <c:val>
            <c:numRef>
              <c:f>'Last, First 10'!$AB$5:$AB$8</c:f>
              <c:numCache>
                <c:formatCode>General</c:formatCode>
                <c:ptCount val="4"/>
                <c:pt idx="0">
                  <c:v>0.0</c:v>
                </c:pt>
                <c:pt idx="1">
                  <c:v>0.0</c:v>
                </c:pt>
                <c:pt idx="2">
                  <c:v>0.0</c:v>
                </c:pt>
                <c:pt idx="3">
                  <c:v>0.0</c:v>
                </c:pt>
              </c:numCache>
            </c:numRef>
          </c:val>
        </c:ser>
        <c:ser>
          <c:idx val="1"/>
          <c:order val="1"/>
          <c:tx>
            <c:strRef>
              <c:f>'Last, First 10'!$AC$4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10'!$AA$5:$AA$8</c:f>
              <c:strCache>
                <c:ptCount val="4"/>
                <c:pt idx="0">
                  <c:v>I CAN:</c:v>
                </c:pt>
                <c:pt idx="1">
                  <c:v>I HAVE:</c:v>
                </c:pt>
                <c:pt idx="2">
                  <c:v>I AM:</c:v>
                </c:pt>
                <c:pt idx="3">
                  <c:v>TOTAL</c:v>
                </c:pt>
              </c:strCache>
            </c:strRef>
          </c:cat>
          <c:val>
            <c:numRef>
              <c:f>'Last, First 10'!$AC$5:$AC$8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95441128"/>
        <c:axId val="2095444808"/>
        <c:axId val="0"/>
      </c:bar3DChart>
      <c:catAx>
        <c:axId val="2095441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444808"/>
        <c:crosses val="autoZero"/>
        <c:auto val="1"/>
        <c:lblAlgn val="ctr"/>
        <c:lblOffset val="100"/>
        <c:noMultiLvlLbl val="0"/>
      </c:catAx>
      <c:valAx>
        <c:axId val="2095444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441128"/>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Sheet11!$E$16</c:f>
              <c:strCache>
                <c:ptCount val="1"/>
                <c:pt idx="0">
                  <c:v>Strengths/Assets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Sheet11!$A$17:$A$26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Sheet11!$E$17:$E$26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614232"/>
        <c:axId val="2095623880"/>
        <c:axId val="0"/>
      </c:bar3DChart>
      <c:catAx>
        <c:axId val="2095614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623880"/>
        <c:crosses val="autoZero"/>
        <c:auto val="1"/>
        <c:lblAlgn val="ctr"/>
        <c:lblOffset val="100"/>
        <c:noMultiLvlLbl val="0"/>
      </c:catAx>
      <c:valAx>
        <c:axId val="2095623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61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Sheet11!$H$16</c:f>
              <c:strCache>
                <c:ptCount val="1"/>
                <c:pt idx="0">
                  <c:v>Goals Interest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Sheet11!$G$17:$G$26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Sheet11!$H$17:$H$26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653976"/>
        <c:axId val="2095663784"/>
        <c:axId val="0"/>
      </c:bar3DChart>
      <c:catAx>
        <c:axId val="2095653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663784"/>
        <c:crosses val="autoZero"/>
        <c:auto val="1"/>
        <c:lblAlgn val="ctr"/>
        <c:lblOffset val="100"/>
        <c:noMultiLvlLbl val="0"/>
      </c:catAx>
      <c:valAx>
        <c:axId val="2095663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653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2'!$B$60:$E$60</c:f>
              <c:strCache>
                <c:ptCount val="4"/>
                <c:pt idx="0">
                  <c:v>I AM</c:v>
                </c:pt>
                <c:pt idx="1">
                  <c:v>I HAVE:</c:v>
                </c:pt>
                <c:pt idx="2">
                  <c:v>I CAN:</c:v>
                </c:pt>
                <c:pt idx="3">
                  <c:v>Strengths/Assets</c:v>
                </c:pt>
              </c:strCache>
            </c:strRef>
          </c:cat>
          <c:val>
            <c:numRef>
              <c:f>'Last, First 2'!$B$61:$E$61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2958680"/>
        <c:axId val="2082968392"/>
      </c:barChart>
      <c:catAx>
        <c:axId val="2082958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2968392"/>
        <c:crosses val="autoZero"/>
        <c:auto val="1"/>
        <c:lblAlgn val="ctr"/>
        <c:lblOffset val="100"/>
        <c:noMultiLvlLbl val="0"/>
      </c:catAx>
      <c:valAx>
        <c:axId val="2082968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95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Contact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Sheet11!$AN$16</c:f>
              <c:strCache>
                <c:ptCount val="1"/>
                <c:pt idx="0">
                  <c:v>Date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Sheet11!$AN$17:$AN$26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strRef>
              <c:f>Sheet11!$AO$16</c:f>
              <c:strCache>
                <c:ptCount val="1"/>
                <c:pt idx="0">
                  <c:v>Goal Contact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Sheet11!$AO$17:$AO$26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strRef>
              <c:f>Sheet11!$AP$16</c:f>
              <c:strCache>
                <c:ptCount val="1"/>
                <c:pt idx="0">
                  <c:v>Attendance Contact</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Sheet11!$AP$17:$AP$26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3"/>
          <c:order val="3"/>
          <c:tx>
            <c:strRef>
              <c:f>Sheet11!$AQ$16</c:f>
              <c:strCache>
                <c:ptCount val="1"/>
                <c:pt idx="0">
                  <c:v>Follow-Up</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Sheet11!$AM$17:$AM$26</c:f>
              <c:strCache>
                <c:ptCount val="10"/>
                <c:pt idx="0">
                  <c:v>--, MOM-      Dad-          - ,            -     -     -     -</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Sheet11!$AQ$17:$AQ$26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739512"/>
        <c:axId val="2095743144"/>
        <c:axId val="0"/>
      </c:bar3DChart>
      <c:catAx>
        <c:axId val="2095739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743144"/>
        <c:crosses val="autoZero"/>
        <c:auto val="1"/>
        <c:lblAlgn val="ctr"/>
        <c:lblOffset val="100"/>
        <c:noMultiLvlLbl val="0"/>
      </c:catAx>
      <c:valAx>
        <c:axId val="2095743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739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Contact Type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Sheet11!$AS$16</c:f>
              <c:strCache>
                <c:ptCount val="1"/>
                <c:pt idx="0">
                  <c:v>Center Contact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Sheet11!$AS$17:$AS$26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strRef>
              <c:f>Sheet11!$AT$16</c:f>
              <c:strCache>
                <c:ptCount val="1"/>
                <c:pt idx="0">
                  <c:v>Home Visit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Sheet11!$AT$17:$AT$26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strRef>
              <c:f>Sheet11!$AU$16</c:f>
              <c:strCache>
                <c:ptCount val="1"/>
                <c:pt idx="0">
                  <c:v>Phone Contact</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Sheet11!$AU$17:$AU$26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ser>
          <c:idx val="3"/>
          <c:order val="3"/>
          <c:tx>
            <c:strRef>
              <c:f>Sheet11!$AV$16</c:f>
              <c:strCache>
                <c:ptCount val="1"/>
                <c:pt idx="0">
                  <c:v>Mail Contact</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Sheet11!$AR$17:$AR$26</c:f>
              <c:strCache>
                <c:ptCount val="10"/>
                <c:pt idx="0">
                  <c:v>0</c:v>
                </c:pt>
                <c:pt idx="1">
                  <c:v>--, MOM-      Dad-          - ,            -     -     -     -</c:v>
                </c:pt>
                <c:pt idx="2">
                  <c:v>--, MOM-      Dad-          - ,            -     -     -     -</c:v>
                </c:pt>
                <c:pt idx="3">
                  <c:v>--, MOM-      Dad-          - ,            -     -     -     -</c:v>
                </c:pt>
                <c:pt idx="4">
                  <c:v>-- , MOM-      Dad-          - ,            -     -     -     -</c:v>
                </c:pt>
                <c:pt idx="5">
                  <c:v>-- , MOM-      Dad-          - ,            -     -     -     -</c:v>
                </c:pt>
                <c:pt idx="6">
                  <c:v>-- , MOM-      Dad-          - ,            -     -     -     -</c:v>
                </c:pt>
                <c:pt idx="7">
                  <c:v>-- , MOM-      Dad-          - ,            -     -     -     -</c:v>
                </c:pt>
                <c:pt idx="8">
                  <c:v>-- , MOM-      Dad-          - ,            -     -     -     -</c:v>
                </c:pt>
                <c:pt idx="9">
                  <c:v>-- , MOM-      Dad-          - ,            -     -     -     -</c:v>
                </c:pt>
              </c:strCache>
            </c:strRef>
          </c:cat>
          <c:val>
            <c:numRef>
              <c:f>Sheet11!$AV$17:$AV$26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810872"/>
        <c:axId val="2095814504"/>
        <c:axId val="0"/>
      </c:bar3DChart>
      <c:catAx>
        <c:axId val="2095810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14504"/>
        <c:crosses val="autoZero"/>
        <c:auto val="1"/>
        <c:lblAlgn val="ctr"/>
        <c:lblOffset val="100"/>
        <c:noMultiLvlLbl val="0"/>
      </c:catAx>
      <c:valAx>
        <c:axId val="2095814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10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1994750656168"/>
          <c:y val="0.239483515276738"/>
          <c:w val="0.414464191976003"/>
          <c:h val="0.610729407314613"/>
        </c:manualLayout>
      </c:layout>
      <c:bar3DChart>
        <c:barDir val="col"/>
        <c:grouping val="standard"/>
        <c:varyColors val="0"/>
        <c:ser>
          <c:idx val="0"/>
          <c:order val="0"/>
          <c:tx>
            <c:strRef>
              <c:f>Sheet11!$I$14</c:f>
              <c:strCache>
                <c:ptCount val="1"/>
                <c:pt idx="0">
                  <c:v>Goal Progress</c:v>
                </c:pt>
              </c:strCache>
            </c:strRef>
          </c:tx>
          <c:spPr>
            <a:solidFill>
              <a:schemeClr val="accent1"/>
            </a:solidFill>
            <a:ln>
              <a:noFill/>
            </a:ln>
            <a:effectLst/>
            <a:sp3d/>
          </c:spPr>
          <c:invertIfNegative val="0"/>
          <c:dLbls>
            <c:dLbl>
              <c:idx val="0"/>
              <c:layout>
                <c:manualLayout>
                  <c:x val="0.0380952380952381"/>
                  <c:y val="-0.129136433150034"/>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tx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Sheet11!$I$15</c:f>
              <c:numCache>
                <c:formatCode>0%</c:formatCode>
                <c:ptCount val="1"/>
                <c:pt idx="0">
                  <c:v>0.0</c:v>
                </c:pt>
              </c:numCache>
            </c:numRef>
          </c:val>
        </c:ser>
        <c:dLbls>
          <c:showLegendKey val="0"/>
          <c:showVal val="1"/>
          <c:showCatName val="0"/>
          <c:showSerName val="0"/>
          <c:showPercent val="0"/>
          <c:showBubbleSize val="0"/>
        </c:dLbls>
        <c:gapWidth val="150"/>
        <c:shape val="box"/>
        <c:axId val="2095846456"/>
        <c:axId val="2095850040"/>
        <c:axId val="2095853736"/>
      </c:bar3DChart>
      <c:catAx>
        <c:axId val="209584645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50040"/>
        <c:crosses val="autoZero"/>
        <c:auto val="1"/>
        <c:lblAlgn val="ctr"/>
        <c:lblOffset val="100"/>
        <c:noMultiLvlLbl val="0"/>
      </c:catAx>
      <c:valAx>
        <c:axId val="2095850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46456"/>
        <c:crosses val="autoZero"/>
        <c:crossBetween val="between"/>
      </c:valAx>
      <c:serAx>
        <c:axId val="209585373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50040"/>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Customer SatisfactionReferrals and Resources</a:t>
            </a:r>
            <a:r>
              <a:rPr lang="en-US" baseline="0"/>
              <a:t> </a:t>
            </a:r>
            <a:endParaRPr lang="en-US"/>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Sheet11!$AF$16:$AI$16</c:f>
              <c:strCache>
                <c:ptCount val="4"/>
                <c:pt idx="0">
                  <c:v>Que 1</c:v>
                </c:pt>
                <c:pt idx="1">
                  <c:v>Que 2</c:v>
                </c:pt>
                <c:pt idx="2">
                  <c:v>Que 3</c:v>
                </c:pt>
                <c:pt idx="3">
                  <c:v>Total</c:v>
                </c:pt>
              </c:strCache>
            </c:strRef>
          </c:cat>
          <c:val>
            <c:numRef>
              <c:f>Sheet11!$AF$17:$AI$17</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95883896"/>
        <c:axId val="2095893736"/>
        <c:axId val="0"/>
      </c:bar3DChart>
      <c:catAx>
        <c:axId val="2095883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93736"/>
        <c:crosses val="autoZero"/>
        <c:auto val="1"/>
        <c:lblAlgn val="ctr"/>
        <c:lblOffset val="100"/>
        <c:noMultiLvlLbl val="0"/>
      </c:catAx>
      <c:valAx>
        <c:axId val="2095893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883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Mom's Participation</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Sheet11!$BB$12:$BK$12</c:f>
              <c:strCache>
                <c:ptCount val="10"/>
                <c:pt idx="0">
                  <c:v>Total Mom</c:v>
                </c:pt>
                <c:pt idx="1">
                  <c:v>Sept</c:v>
                </c:pt>
                <c:pt idx="2">
                  <c:v>Oct</c:v>
                </c:pt>
                <c:pt idx="3">
                  <c:v>Nov</c:v>
                </c:pt>
                <c:pt idx="4">
                  <c:v>Dec</c:v>
                </c:pt>
                <c:pt idx="5">
                  <c:v>Jan</c:v>
                </c:pt>
                <c:pt idx="6">
                  <c:v>Feb</c:v>
                </c:pt>
                <c:pt idx="7">
                  <c:v>Mar</c:v>
                </c:pt>
                <c:pt idx="8">
                  <c:v>Apr</c:v>
                </c:pt>
                <c:pt idx="9">
                  <c:v>May</c:v>
                </c:pt>
              </c:strCache>
            </c:strRef>
          </c:cat>
          <c:val>
            <c:numRef>
              <c:f>Sheet11!$BB$13:$BK$13</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924200"/>
        <c:axId val="2095934040"/>
        <c:axId val="0"/>
      </c:bar3DChart>
      <c:catAx>
        <c:axId val="2095924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934040"/>
        <c:crosses val="autoZero"/>
        <c:auto val="1"/>
        <c:lblAlgn val="ctr"/>
        <c:lblOffset val="100"/>
        <c:noMultiLvlLbl val="0"/>
      </c:catAx>
      <c:valAx>
        <c:axId val="2095934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924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Dad's Participation</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Sheet11!$BM$12:$BV$12</c:f>
              <c:strCache>
                <c:ptCount val="10"/>
                <c:pt idx="0">
                  <c:v>Total Dad</c:v>
                </c:pt>
                <c:pt idx="1">
                  <c:v>Sept</c:v>
                </c:pt>
                <c:pt idx="2">
                  <c:v>Oct</c:v>
                </c:pt>
                <c:pt idx="3">
                  <c:v>Nov</c:v>
                </c:pt>
                <c:pt idx="4">
                  <c:v>Dec</c:v>
                </c:pt>
                <c:pt idx="5">
                  <c:v>Jan</c:v>
                </c:pt>
                <c:pt idx="6">
                  <c:v>Feb</c:v>
                </c:pt>
                <c:pt idx="7">
                  <c:v>Mar</c:v>
                </c:pt>
                <c:pt idx="8">
                  <c:v>Apr</c:v>
                </c:pt>
                <c:pt idx="9">
                  <c:v>May</c:v>
                </c:pt>
              </c:strCache>
            </c:strRef>
          </c:cat>
          <c:val>
            <c:numRef>
              <c:f>Sheet11!$BM$13:$BV$13</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964520"/>
        <c:axId val="2095974360"/>
        <c:axId val="0"/>
      </c:bar3DChart>
      <c:catAx>
        <c:axId val="2095964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974360"/>
        <c:crosses val="autoZero"/>
        <c:auto val="1"/>
        <c:lblAlgn val="ctr"/>
        <c:lblOffset val="100"/>
        <c:noMultiLvlLbl val="0"/>
      </c:catAx>
      <c:valAx>
        <c:axId val="2095974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964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Sheet11!$BX$13</c:f>
              <c:strCache>
                <c:ptCount val="1"/>
                <c:pt idx="0">
                  <c:v>Parent Participation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Sheet11!$BY$12:$CP$12</c:f>
              <c:strCache>
                <c:ptCount val="18"/>
                <c:pt idx="0">
                  <c:v>Intake</c:v>
                </c:pt>
                <c:pt idx="1">
                  <c:v>Parent Meeting</c:v>
                </c:pt>
                <c:pt idx="2">
                  <c:v>Community Partnership fair</c:v>
                </c:pt>
                <c:pt idx="3">
                  <c:v>HSU</c:v>
                </c:pt>
                <c:pt idx="4">
                  <c:v>Post Survey</c:v>
                </c:pt>
                <c:pt idx="5">
                  <c:v>Community Project</c:v>
                </c:pt>
                <c:pt idx="6">
                  <c:v>Classroom Volunteer</c:v>
                </c:pt>
                <c:pt idx="7">
                  <c:v>Policy Council</c:v>
                </c:pt>
                <c:pt idx="8">
                  <c:v>CIRCLES</c:v>
                </c:pt>
                <c:pt idx="9">
                  <c:v>Parent Training</c:v>
                </c:pt>
                <c:pt idx="10">
                  <c:v>Post Survey Completed</c:v>
                </c:pt>
                <c:pt idx="11">
                  <c:v>Monthly Parent Activities</c:v>
                </c:pt>
                <c:pt idx="12">
                  <c:v>Orientation</c:v>
                </c:pt>
                <c:pt idx="13">
                  <c:v>Yr End Parent Activity</c:v>
                </c:pt>
                <c:pt idx="14">
                  <c:v>IEP/IFSP</c:v>
                </c:pt>
                <c:pt idx="15">
                  <c:v>MH/PBS Meeting</c:v>
                </c:pt>
                <c:pt idx="16">
                  <c:v>Transition</c:v>
                </c:pt>
                <c:pt idx="17">
                  <c:v>Exit Conference</c:v>
                </c:pt>
              </c:strCache>
            </c:strRef>
          </c:cat>
          <c:val>
            <c:numRef>
              <c:f>Sheet11!$BY$13:$CP$13</c:f>
              <c:numCache>
                <c:formatCode>General</c:formatCode>
                <c:ptCount val="1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numCache>
            </c:numRef>
          </c:val>
        </c:ser>
        <c:dLbls>
          <c:showLegendKey val="0"/>
          <c:showVal val="1"/>
          <c:showCatName val="0"/>
          <c:showSerName val="0"/>
          <c:showPercent val="0"/>
          <c:showBubbleSize val="0"/>
        </c:dLbls>
        <c:gapWidth val="150"/>
        <c:shape val="box"/>
        <c:axId val="2096004952"/>
        <c:axId val="2096015112"/>
        <c:axId val="0"/>
      </c:bar3DChart>
      <c:catAx>
        <c:axId val="20960049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015112"/>
        <c:crosses val="autoZero"/>
        <c:auto val="1"/>
        <c:lblAlgn val="ctr"/>
        <c:lblOffset val="100"/>
        <c:noMultiLvlLbl val="0"/>
      </c:catAx>
      <c:valAx>
        <c:axId val="2096015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004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Sheet11!$CR$11</c:f>
              <c:strCache>
                <c:ptCount val="1"/>
                <c:pt idx="0">
                  <c:v>1 1. Family Well-being-Parents and families are safe, healthy, and have increased financial security.</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Sheet11!$CS$10:$DA$10</c:f>
              <c:strCache>
                <c:ptCount val="9"/>
                <c:pt idx="0">
                  <c:v>1.a</c:v>
                </c:pt>
                <c:pt idx="1">
                  <c:v>1.b</c:v>
                </c:pt>
                <c:pt idx="2">
                  <c:v>1.c</c:v>
                </c:pt>
                <c:pt idx="3">
                  <c:v>1.d</c:v>
                </c:pt>
                <c:pt idx="4">
                  <c:v>1.e</c:v>
                </c:pt>
                <c:pt idx="5">
                  <c:v>1.f</c:v>
                </c:pt>
                <c:pt idx="6">
                  <c:v>1.g</c:v>
                </c:pt>
                <c:pt idx="7">
                  <c:v>1.h</c:v>
                </c:pt>
                <c:pt idx="8">
                  <c:v>1.i</c:v>
                </c:pt>
              </c:strCache>
            </c:strRef>
          </c:cat>
          <c:val>
            <c:numRef>
              <c:f>Sheet11!$CS$11:$DA$11</c:f>
              <c:numCache>
                <c:formatCode>0%</c:formatCode>
                <c:ptCount val="9"/>
                <c:pt idx="0">
                  <c:v>0.0</c:v>
                </c:pt>
                <c:pt idx="1">
                  <c:v>0.0</c:v>
                </c:pt>
                <c:pt idx="2">
                  <c:v>0.0</c:v>
                </c:pt>
                <c:pt idx="3">
                  <c:v>0.0</c:v>
                </c:pt>
                <c:pt idx="4">
                  <c:v>0.0</c:v>
                </c:pt>
                <c:pt idx="5">
                  <c:v>0.0</c:v>
                </c:pt>
                <c:pt idx="6">
                  <c:v>0.0</c:v>
                </c:pt>
                <c:pt idx="7">
                  <c:v>0.0</c:v>
                </c:pt>
                <c:pt idx="8">
                  <c:v>0.0</c:v>
                </c:pt>
              </c:numCache>
            </c:numRef>
          </c:val>
        </c:ser>
        <c:dLbls>
          <c:showLegendKey val="0"/>
          <c:showVal val="1"/>
          <c:showCatName val="0"/>
          <c:showSerName val="0"/>
          <c:showPercent val="0"/>
          <c:showBubbleSize val="0"/>
        </c:dLbls>
        <c:gapWidth val="150"/>
        <c:shape val="box"/>
        <c:axId val="2096045896"/>
        <c:axId val="2096055768"/>
        <c:axId val="0"/>
      </c:bar3DChart>
      <c:catAx>
        <c:axId val="2096045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055768"/>
        <c:crosses val="autoZero"/>
        <c:auto val="1"/>
        <c:lblAlgn val="ctr"/>
        <c:lblOffset val="100"/>
        <c:noMultiLvlLbl val="0"/>
      </c:catAx>
      <c:valAx>
        <c:axId val="2096055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045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Sheet11!$DC$11</c:f>
              <c:strCache>
                <c:ptCount val="1"/>
                <c:pt idx="0">
                  <c:v>2.2. Positive Parent-child Relationships-Beginning with transitions to parenthood, parents and families develop warm relationships that nurture their child’s learning and development.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Sheet11!$DD$10:$DI$10</c:f>
              <c:strCache>
                <c:ptCount val="6"/>
                <c:pt idx="0">
                  <c:v>2.a</c:v>
                </c:pt>
                <c:pt idx="1">
                  <c:v>2.b</c:v>
                </c:pt>
                <c:pt idx="2">
                  <c:v>2.c</c:v>
                </c:pt>
                <c:pt idx="3">
                  <c:v>2.d</c:v>
                </c:pt>
                <c:pt idx="4">
                  <c:v>2.e</c:v>
                </c:pt>
                <c:pt idx="5">
                  <c:v>2.f</c:v>
                </c:pt>
              </c:strCache>
            </c:strRef>
          </c:cat>
          <c:val>
            <c:numRef>
              <c:f>Sheet11!$DD$11:$DI$11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6086536"/>
        <c:axId val="2095333240"/>
        <c:axId val="0"/>
      </c:bar3DChart>
      <c:catAx>
        <c:axId val="20960865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33240"/>
        <c:crosses val="autoZero"/>
        <c:auto val="1"/>
        <c:lblAlgn val="ctr"/>
        <c:lblOffset val="100"/>
        <c:noMultiLvlLbl val="0"/>
      </c:catAx>
      <c:valAx>
        <c:axId val="2095333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086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Sheet11!$DK$11</c:f>
              <c:strCache>
                <c:ptCount val="1"/>
                <c:pt idx="0">
                  <c:v>3.3. Families as Lifelong Educators-Parents and families observe, guide, promote and participate in the everyday learning of their children  at home, school, and in their communities.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Sheet11!$DL$10:$DS$10</c:f>
              <c:strCache>
                <c:ptCount val="8"/>
                <c:pt idx="0">
                  <c:v>3.a</c:v>
                </c:pt>
                <c:pt idx="1">
                  <c:v>3.b</c:v>
                </c:pt>
                <c:pt idx="2">
                  <c:v>3.c</c:v>
                </c:pt>
                <c:pt idx="3">
                  <c:v>3.d</c:v>
                </c:pt>
                <c:pt idx="4">
                  <c:v>3.e</c:v>
                </c:pt>
                <c:pt idx="5">
                  <c:v>3.f</c:v>
                </c:pt>
                <c:pt idx="6">
                  <c:v>3.g</c:v>
                </c:pt>
                <c:pt idx="7">
                  <c:v>3.h</c:v>
                </c:pt>
              </c:strCache>
            </c:strRef>
          </c:cat>
          <c:val>
            <c:numRef>
              <c:f>Sheet11!$DL$11:$DS$11</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5302056"/>
        <c:axId val="2095292504"/>
        <c:axId val="0"/>
      </c:bar3DChart>
      <c:catAx>
        <c:axId val="2095302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292504"/>
        <c:crosses val="autoZero"/>
        <c:auto val="1"/>
        <c:lblAlgn val="ctr"/>
        <c:lblOffset val="100"/>
        <c:noMultiLvlLbl val="0"/>
      </c:catAx>
      <c:valAx>
        <c:axId val="20952925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02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2'!$S$94:$V$94,'Last, First 2'!$AF$94:$AI$94)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2'!$S$95:$V$95,'Last, First 2'!$AF$95:$AI$95)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3000024"/>
        <c:axId val="2083010168"/>
        <c:axId val="0"/>
      </c:bar3DChart>
      <c:catAx>
        <c:axId val="2083000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010168"/>
        <c:crosses val="autoZero"/>
        <c:auto val="1"/>
        <c:lblAlgn val="ctr"/>
        <c:lblOffset val="100"/>
        <c:noMultiLvlLbl val="0"/>
      </c:catAx>
      <c:valAx>
        <c:axId val="2083010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000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Sheet11!$DU$11</c:f>
              <c:strCache>
                <c:ptCount val="1"/>
                <c:pt idx="0">
                  <c:v>4.4.  Families as Learners-Parents and families advance their own learning interests through education, training and other experiences that support their parenting, careers, and life goals.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Sheet11!$DV$10:$EA$10</c:f>
              <c:strCache>
                <c:ptCount val="6"/>
                <c:pt idx="0">
                  <c:v>4.a</c:v>
                </c:pt>
                <c:pt idx="1">
                  <c:v>4.b</c:v>
                </c:pt>
                <c:pt idx="2">
                  <c:v>4.c</c:v>
                </c:pt>
                <c:pt idx="3">
                  <c:v>4.d</c:v>
                </c:pt>
                <c:pt idx="4">
                  <c:v>4.e</c:v>
                </c:pt>
                <c:pt idx="5">
                  <c:v>4.f</c:v>
                </c:pt>
              </c:strCache>
            </c:strRef>
          </c:cat>
          <c:val>
            <c:numRef>
              <c:f>Sheet11!$DV$11:$EA$11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5260776"/>
        <c:axId val="2095251272"/>
        <c:axId val="0"/>
      </c:bar3DChart>
      <c:catAx>
        <c:axId val="20952607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251272"/>
        <c:crosses val="autoZero"/>
        <c:auto val="1"/>
        <c:lblAlgn val="ctr"/>
        <c:lblOffset val="100"/>
        <c:noMultiLvlLbl val="0"/>
      </c:catAx>
      <c:valAx>
        <c:axId val="2095251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260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Sheet11!$EC$11</c:f>
              <c:strCache>
                <c:ptCount val="1"/>
                <c:pt idx="0">
                  <c:v>5.5. Family Engagement in Transitions-Parents and families support and advocate for their child’s learning and development as they transition to new learning environments, including EHS to HS, EHS/HS to other early learning environments, and HS to Kinderg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Sheet11!$ED$10:$EK$10</c:f>
              <c:strCache>
                <c:ptCount val="8"/>
                <c:pt idx="0">
                  <c:v>5.a</c:v>
                </c:pt>
                <c:pt idx="1">
                  <c:v>5.b</c:v>
                </c:pt>
                <c:pt idx="2">
                  <c:v>5.c</c:v>
                </c:pt>
                <c:pt idx="3">
                  <c:v>5.d</c:v>
                </c:pt>
                <c:pt idx="4">
                  <c:v>5.e</c:v>
                </c:pt>
                <c:pt idx="5">
                  <c:v>5.f</c:v>
                </c:pt>
                <c:pt idx="6">
                  <c:v>5.g</c:v>
                </c:pt>
                <c:pt idx="7">
                  <c:v>5.h</c:v>
                </c:pt>
              </c:strCache>
            </c:strRef>
          </c:cat>
          <c:val>
            <c:numRef>
              <c:f>Sheet11!$ED$11:$EK$11</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95220360"/>
        <c:axId val="2095210808"/>
        <c:axId val="0"/>
      </c:bar3DChart>
      <c:catAx>
        <c:axId val="2095220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210808"/>
        <c:crosses val="autoZero"/>
        <c:auto val="1"/>
        <c:lblAlgn val="ctr"/>
        <c:lblOffset val="100"/>
        <c:noMultiLvlLbl val="0"/>
      </c:catAx>
      <c:valAx>
        <c:axId val="2095210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22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Sheet11!$EM$11</c:f>
              <c:strCache>
                <c:ptCount val="1"/>
                <c:pt idx="0">
                  <c:v>6.6.  Family Connections to Peers and Community-Parents and families form connections with peers and mentors in formal or informal social networks that are supportive and/or educational and that enhance social well-being and community life.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Sheet11!$EN$10:$ES$10</c:f>
              <c:strCache>
                <c:ptCount val="6"/>
                <c:pt idx="0">
                  <c:v>6.a</c:v>
                </c:pt>
                <c:pt idx="1">
                  <c:v>6.b</c:v>
                </c:pt>
                <c:pt idx="2">
                  <c:v>6.c</c:v>
                </c:pt>
                <c:pt idx="3">
                  <c:v>6.d</c:v>
                </c:pt>
                <c:pt idx="4">
                  <c:v>6.e</c:v>
                </c:pt>
                <c:pt idx="5">
                  <c:v>6.f</c:v>
                </c:pt>
              </c:strCache>
            </c:strRef>
          </c:cat>
          <c:val>
            <c:numRef>
              <c:f>Sheet11!$EN$11:$ES$11</c:f>
              <c:numCache>
                <c:formatCode>0%</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95179544"/>
        <c:axId val="2095170040"/>
        <c:axId val="0"/>
      </c:bar3DChart>
      <c:catAx>
        <c:axId val="20951795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70040"/>
        <c:crosses val="autoZero"/>
        <c:auto val="1"/>
        <c:lblAlgn val="ctr"/>
        <c:lblOffset val="100"/>
        <c:noMultiLvlLbl val="0"/>
      </c:catAx>
      <c:valAx>
        <c:axId val="2095170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79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Sheet11!$CR$16</c:f>
              <c:strCache>
                <c:ptCount val="1"/>
                <c:pt idx="0">
                  <c:v>1 1. Family Well-being-Parents and families are safe, healthy, and have increased financial security.</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Sheet11!$CQ$17:$CQ$26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Sheet11!$CR$17:$CR$26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138840"/>
        <c:axId val="2095129272"/>
        <c:axId val="0"/>
      </c:bar3DChart>
      <c:catAx>
        <c:axId val="2095138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29272"/>
        <c:crosses val="autoZero"/>
        <c:auto val="1"/>
        <c:lblAlgn val="ctr"/>
        <c:lblOffset val="100"/>
        <c:noMultiLvlLbl val="0"/>
      </c:catAx>
      <c:valAx>
        <c:axId val="2095129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38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Sheet11!$DC$16</c:f>
              <c:strCache>
                <c:ptCount val="1"/>
                <c:pt idx="0">
                  <c:v>2.2. Positive Parent-child Relationships-Beginning with transitions to parenthood, parents and families develop warm relationships that nurture their child’s learning and development.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Sheet11!$DB$17:$DB$26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Sheet11!$DC$17:$DC$26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097864"/>
        <c:axId val="2095088296"/>
        <c:axId val="0"/>
      </c:bar3DChart>
      <c:catAx>
        <c:axId val="2095097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088296"/>
        <c:crosses val="autoZero"/>
        <c:auto val="1"/>
        <c:lblAlgn val="ctr"/>
        <c:lblOffset val="100"/>
        <c:noMultiLvlLbl val="0"/>
      </c:catAx>
      <c:valAx>
        <c:axId val="2095088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09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Sheet11!$EU$16</c:f>
              <c:strCache>
                <c:ptCount val="1"/>
                <c:pt idx="0">
                  <c:v>7.7. Families as Advocates and Leaders-Families participate in leadership development,  decision-making, program policy development, or communit y and state organizing activities to improve children’s development and learning experiences.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Sheet11!$ET$17:$ET$26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Sheet11!$EU$17:$EU$26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5056824"/>
        <c:axId val="2096398664"/>
        <c:axId val="0"/>
      </c:bar3DChart>
      <c:catAx>
        <c:axId val="2095056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398664"/>
        <c:crosses val="autoZero"/>
        <c:auto val="1"/>
        <c:lblAlgn val="ctr"/>
        <c:lblOffset val="100"/>
        <c:noMultiLvlLbl val="0"/>
      </c:catAx>
      <c:valAx>
        <c:axId val="2096398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056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Sheet11!$EM$16</c:f>
              <c:strCache>
                <c:ptCount val="1"/>
                <c:pt idx="0">
                  <c:v>6.6.  Family Connections to Peers and Community-Parents and families form connections with peers and mentors in formal or informal social networks that are supportive and/or educational and that enhance social well-being and community life.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Sheet11!$EL$17:$EL$26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Sheet11!$EM$17:$EM$26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430248"/>
        <c:axId val="2096440216"/>
        <c:axId val="0"/>
      </c:bar3DChart>
      <c:catAx>
        <c:axId val="2096430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440216"/>
        <c:crosses val="autoZero"/>
        <c:auto val="1"/>
        <c:lblAlgn val="ctr"/>
        <c:lblOffset val="100"/>
        <c:noMultiLvlLbl val="0"/>
      </c:catAx>
      <c:valAx>
        <c:axId val="2096440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43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Sheet11!$EC$16</c:f>
              <c:strCache>
                <c:ptCount val="1"/>
                <c:pt idx="0">
                  <c:v>5.5. Family Engagement in Transitions-Parents and families support and advocate for their child’s learning and development as they transition to new learning environments, including EHS to HS, EHS/HS to other early learning environments, and HS to Kinderg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Sheet11!$EB$17:$EB$26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Sheet11!$EC$17:$EC$26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470792"/>
        <c:axId val="2096480760"/>
        <c:axId val="0"/>
      </c:bar3DChart>
      <c:catAx>
        <c:axId val="2096470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480760"/>
        <c:crosses val="autoZero"/>
        <c:auto val="1"/>
        <c:lblAlgn val="ctr"/>
        <c:lblOffset val="100"/>
        <c:noMultiLvlLbl val="0"/>
      </c:catAx>
      <c:valAx>
        <c:axId val="2096480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47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Sheet11!$DU$16</c:f>
              <c:strCache>
                <c:ptCount val="1"/>
                <c:pt idx="0">
                  <c:v>4.4.  Families as Learners-Parents and families advance their own learning interests through education, training and other experiences that support their parenting, careers, and life goals.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Sheet11!$DT$17:$DT$26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Sheet11!$DU$17:$DU$26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511736"/>
        <c:axId val="2096521704"/>
        <c:axId val="0"/>
      </c:bar3DChart>
      <c:catAx>
        <c:axId val="2096511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521704"/>
        <c:crosses val="autoZero"/>
        <c:auto val="1"/>
        <c:lblAlgn val="ctr"/>
        <c:lblOffset val="100"/>
        <c:noMultiLvlLbl val="0"/>
      </c:catAx>
      <c:valAx>
        <c:axId val="209652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511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Sheet11!$DK$16</c:f>
              <c:strCache>
                <c:ptCount val="1"/>
                <c:pt idx="0">
                  <c:v>3.3. Families as Lifelong Educators-Parents and families observe, guide, promote and participate in the everyday learning of their children  at home, school, and in their communities.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Sheet11!$DJ$17:$DJ$26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Sheet11!$DK$17:$DK$26</c:f>
              <c:numCache>
                <c:formatCode>0%</c:formatCode>
                <c:ptCount val="10"/>
                <c:pt idx="0" formatCode="General">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552712"/>
        <c:axId val="2096562632"/>
        <c:axId val="0"/>
      </c:bar3DChart>
      <c:catAx>
        <c:axId val="2096552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562632"/>
        <c:crosses val="autoZero"/>
        <c:auto val="1"/>
        <c:lblAlgn val="ctr"/>
        <c:lblOffset val="100"/>
        <c:noMultiLvlLbl val="0"/>
      </c:catAx>
      <c:valAx>
        <c:axId val="2096562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5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2'!$I$60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2'!$I$61:$I$92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3041448"/>
        <c:axId val="2083051720"/>
        <c:axId val="0"/>
      </c:bar3DChart>
      <c:catAx>
        <c:axId val="20830414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051720"/>
        <c:crosses val="autoZero"/>
        <c:auto val="1"/>
        <c:lblAlgn val="ctr"/>
        <c:lblOffset val="100"/>
        <c:noMultiLvlLbl val="0"/>
      </c:catAx>
      <c:valAx>
        <c:axId val="20830517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04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Sheet11!$EY$17</c:f>
              <c:strCache>
                <c:ptCount val="1"/>
                <c:pt idx="0">
                  <c:v>0</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Sheet11!$EZ$16:$FP$16</c:f>
              <c:strCache>
                <c:ptCount val="17"/>
                <c:pt idx="0">
                  <c:v># PIR Services by Family</c:v>
                </c:pt>
                <c:pt idx="1">
                  <c:v>Substance Abuse Prevention </c:v>
                </c:pt>
                <c:pt idx="2">
                  <c:v>Substance Abuse Treatment</c:v>
                </c:pt>
                <c:pt idx="3">
                  <c:v>Domestic Violence Services</c:v>
                </c:pt>
                <c:pt idx="4">
                  <c:v>Child Abuse Services</c:v>
                </c:pt>
                <c:pt idx="5">
                  <c:v>Child Support Assistance</c:v>
                </c:pt>
                <c:pt idx="6">
                  <c:v>Health Education</c:v>
                </c:pt>
                <c:pt idx="7">
                  <c:v>Incarcerated Individuals</c:v>
                </c:pt>
                <c:pt idx="8">
                  <c:v>Parenting Education</c:v>
                </c:pt>
                <c:pt idx="9">
                  <c:v>Relationship Education</c:v>
                </c:pt>
                <c:pt idx="10">
                  <c:v>Energency Crisis</c:v>
                </c:pt>
                <c:pt idx="11">
                  <c:v>Housing Assistance</c:v>
                </c:pt>
                <c:pt idx="12">
                  <c:v>Mental Health Services</c:v>
                </c:pt>
                <c:pt idx="13">
                  <c:v>ESL training</c:v>
                </c:pt>
                <c:pt idx="14">
                  <c:v>Adult Education</c:v>
                </c:pt>
                <c:pt idx="15">
                  <c:v>Job Training</c:v>
                </c:pt>
                <c:pt idx="16">
                  <c:v>Enrolled in CDA</c:v>
                </c:pt>
              </c:strCache>
            </c:strRef>
          </c:cat>
          <c:val>
            <c:numRef>
              <c:f>Sheet11!$EZ$17:$FP$17</c:f>
              <c:numCache>
                <c:formatCode>General</c:formatCode>
                <c:ptCount val="17"/>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numCache>
            </c:numRef>
          </c:val>
        </c:ser>
        <c:dLbls>
          <c:showLegendKey val="0"/>
          <c:showVal val="1"/>
          <c:showCatName val="0"/>
          <c:showSerName val="0"/>
          <c:showPercent val="0"/>
          <c:showBubbleSize val="0"/>
        </c:dLbls>
        <c:gapWidth val="150"/>
        <c:shape val="box"/>
        <c:axId val="2096594648"/>
        <c:axId val="2096604712"/>
        <c:axId val="0"/>
      </c:bar3DChart>
      <c:catAx>
        <c:axId val="209659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604712"/>
        <c:crosses val="autoZero"/>
        <c:auto val="1"/>
        <c:lblAlgn val="ctr"/>
        <c:lblOffset val="100"/>
        <c:noMultiLvlLbl val="0"/>
      </c:catAx>
      <c:valAx>
        <c:axId val="2096604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594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Sheet11!$EZ$16</c:f>
              <c:strCache>
                <c:ptCount val="1"/>
                <c:pt idx="0">
                  <c:v># PIR Services by Family</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Sheet11!$EY$17:$EY$26</c:f>
              <c:strCache>
                <c:ptCount val="10"/>
                <c:pt idx="0">
                  <c:v>0</c:v>
                </c:pt>
                <c:pt idx="1">
                  <c:v> &amp;  </c:v>
                </c:pt>
                <c:pt idx="2">
                  <c:v> &amp;  </c:v>
                </c:pt>
                <c:pt idx="3">
                  <c:v> &amp;  </c:v>
                </c:pt>
                <c:pt idx="4">
                  <c:v> &amp;   </c:v>
                </c:pt>
                <c:pt idx="5">
                  <c:v> &amp;   </c:v>
                </c:pt>
                <c:pt idx="6">
                  <c:v> &amp;   </c:v>
                </c:pt>
                <c:pt idx="7">
                  <c:v> &amp;   </c:v>
                </c:pt>
                <c:pt idx="8">
                  <c:v> &amp;   </c:v>
                </c:pt>
                <c:pt idx="9">
                  <c:v> &amp;   </c:v>
                </c:pt>
              </c:strCache>
            </c:strRef>
          </c:cat>
          <c:val>
            <c:numRef>
              <c:f>Sheet11!$EZ$17:$EZ$26</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635528"/>
        <c:axId val="2096645448"/>
        <c:axId val="0"/>
      </c:bar3DChart>
      <c:catAx>
        <c:axId val="2096635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645448"/>
        <c:crosses val="autoZero"/>
        <c:auto val="1"/>
        <c:lblAlgn val="ctr"/>
        <c:lblOffset val="100"/>
        <c:noMultiLvlLbl val="0"/>
      </c:catAx>
      <c:valAx>
        <c:axId val="2096645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635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Sheet11!$I$16</c:f>
              <c:strCache>
                <c:ptCount val="1"/>
                <c:pt idx="0">
                  <c:v>Goal Progress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Sheet11!$G$17:$G$26</c:f>
              <c:strCache>
                <c:ptCount val="10"/>
                <c:pt idx="0">
                  <c:v> &amp;  </c:v>
                </c:pt>
                <c:pt idx="1">
                  <c:v> &amp;  </c:v>
                </c:pt>
                <c:pt idx="2">
                  <c:v> &amp;  </c:v>
                </c:pt>
                <c:pt idx="3">
                  <c:v> &amp;  </c:v>
                </c:pt>
                <c:pt idx="4">
                  <c:v> &amp;   </c:v>
                </c:pt>
                <c:pt idx="5">
                  <c:v> &amp;   </c:v>
                </c:pt>
                <c:pt idx="6">
                  <c:v> &amp;   </c:v>
                </c:pt>
                <c:pt idx="7">
                  <c:v> &amp;   </c:v>
                </c:pt>
                <c:pt idx="8">
                  <c:v> &amp;   </c:v>
                </c:pt>
                <c:pt idx="9">
                  <c:v> &amp;   </c:v>
                </c:pt>
              </c:strCache>
            </c:strRef>
          </c:cat>
          <c:val>
            <c:numRef>
              <c:f>Sheet11!$I$17:$I$26</c:f>
              <c:numCache>
                <c:formatCode>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1"/>
          <c:showCatName val="0"/>
          <c:showSerName val="0"/>
          <c:showPercent val="0"/>
          <c:showBubbleSize val="0"/>
        </c:dLbls>
        <c:gapWidth val="150"/>
        <c:shape val="box"/>
        <c:axId val="2096676024"/>
        <c:axId val="2096685992"/>
        <c:axId val="0"/>
      </c:bar3DChart>
      <c:catAx>
        <c:axId val="2096676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685992"/>
        <c:crosses val="autoZero"/>
        <c:auto val="1"/>
        <c:lblAlgn val="ctr"/>
        <c:lblOffset val="100"/>
        <c:noMultiLvlLbl val="0"/>
      </c:catAx>
      <c:valAx>
        <c:axId val="2096685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67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Resources and Referrals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D8BEEC"/>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Sheet11!$P$12:$AA$12</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Sheet11!$P$13:$AA$13</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96723288"/>
        <c:axId val="2096741512"/>
        <c:axId val="0"/>
      </c:bar3DChart>
      <c:catAx>
        <c:axId val="20967232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741512"/>
        <c:crosses val="autoZero"/>
        <c:auto val="1"/>
        <c:lblAlgn val="ctr"/>
        <c:lblOffset val="100"/>
        <c:noMultiLvlLbl val="0"/>
      </c:catAx>
      <c:valAx>
        <c:axId val="2096741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723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Sheet11!$BX$15</c:f>
              <c:strCache>
                <c:ptCount val="1"/>
                <c:pt idx="0">
                  <c:v>% of Parents Participating by Activity</c:v>
                </c:pt>
              </c:strCache>
            </c:strRef>
          </c:tx>
          <c:spPr>
            <a:solidFill>
              <a:schemeClr val="accent1"/>
            </a:solidFill>
            <a:ln>
              <a:noFill/>
            </a:ln>
            <a:effectLst/>
            <a:sp3d/>
          </c:spPr>
          <c:invertIfNegative val="0"/>
          <c:cat>
            <c:strRef>
              <c:f>Sheet11!$BY$14:$CP$14</c:f>
              <c:strCache>
                <c:ptCount val="18"/>
                <c:pt idx="0">
                  <c:v>Intake</c:v>
                </c:pt>
                <c:pt idx="1">
                  <c:v>Parent Meeting</c:v>
                </c:pt>
                <c:pt idx="2">
                  <c:v>Community Partnership fair</c:v>
                </c:pt>
                <c:pt idx="3">
                  <c:v>HSU</c:v>
                </c:pt>
                <c:pt idx="4">
                  <c:v>Post Survey</c:v>
                </c:pt>
                <c:pt idx="5">
                  <c:v>Community Project</c:v>
                </c:pt>
                <c:pt idx="6">
                  <c:v>Classroom Volunteer</c:v>
                </c:pt>
                <c:pt idx="7">
                  <c:v>Policy Council</c:v>
                </c:pt>
                <c:pt idx="8">
                  <c:v>CIRCLES</c:v>
                </c:pt>
                <c:pt idx="9">
                  <c:v>Parent Training</c:v>
                </c:pt>
                <c:pt idx="10">
                  <c:v>Post Survey Completed</c:v>
                </c:pt>
                <c:pt idx="11">
                  <c:v>Monthly Parent Activities</c:v>
                </c:pt>
                <c:pt idx="12">
                  <c:v>Orientation</c:v>
                </c:pt>
                <c:pt idx="13">
                  <c:v>Yr End Parent Activity</c:v>
                </c:pt>
                <c:pt idx="14">
                  <c:v>IEP/IFSP</c:v>
                </c:pt>
                <c:pt idx="15">
                  <c:v>MH/PBS Meeting</c:v>
                </c:pt>
                <c:pt idx="16">
                  <c:v>Transition</c:v>
                </c:pt>
                <c:pt idx="17">
                  <c:v>Exit Conference</c:v>
                </c:pt>
              </c:strCache>
            </c:strRef>
          </c:cat>
          <c:val>
            <c:numRef>
              <c:f>Sheet11!$BY$15:$CP$15</c:f>
              <c:numCache>
                <c:formatCode>0%</c:formatCode>
                <c:ptCount val="1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numCache>
            </c:numRef>
          </c:val>
        </c:ser>
        <c:dLbls>
          <c:showLegendKey val="0"/>
          <c:showVal val="0"/>
          <c:showCatName val="0"/>
          <c:showSerName val="0"/>
          <c:showPercent val="0"/>
          <c:showBubbleSize val="0"/>
        </c:dLbls>
        <c:gapWidth val="150"/>
        <c:shape val="box"/>
        <c:axId val="2096769912"/>
        <c:axId val="2096773720"/>
        <c:axId val="0"/>
      </c:bar3DChart>
      <c:catAx>
        <c:axId val="20967699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773720"/>
        <c:crosses val="autoZero"/>
        <c:auto val="1"/>
        <c:lblAlgn val="ctr"/>
        <c:lblOffset val="100"/>
        <c:noMultiLvlLbl val="0"/>
      </c:catAx>
      <c:valAx>
        <c:axId val="20967737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76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Sheet11!$EY$15</c:f>
              <c:strCache>
                <c:ptCount val="1"/>
                <c:pt idx="0">
                  <c:v>PIR Services</c:v>
                </c:pt>
              </c:strCache>
            </c:strRef>
          </c:tx>
          <c:spPr>
            <a:solidFill>
              <a:schemeClr val="accent1"/>
            </a:solidFill>
            <a:ln>
              <a:noFill/>
            </a:ln>
            <a:effectLst/>
            <a:sp3d/>
          </c:spPr>
          <c:invertIfNegative val="0"/>
          <c:cat>
            <c:strRef>
              <c:f>Sheet11!$FA$14:$FP$14</c:f>
              <c:strCache>
                <c:ptCount val="16"/>
                <c:pt idx="0">
                  <c:v>Substance Abuse Prevention </c:v>
                </c:pt>
                <c:pt idx="1">
                  <c:v>Substance Abuse Treatment</c:v>
                </c:pt>
                <c:pt idx="2">
                  <c:v>Domestic Violence Services</c:v>
                </c:pt>
                <c:pt idx="3">
                  <c:v>Child Abuse Services</c:v>
                </c:pt>
                <c:pt idx="4">
                  <c:v>Child Support Assistance</c:v>
                </c:pt>
                <c:pt idx="5">
                  <c:v>Health Education</c:v>
                </c:pt>
                <c:pt idx="6">
                  <c:v>Incarcerated Individuals</c:v>
                </c:pt>
                <c:pt idx="7">
                  <c:v>Parenting Education</c:v>
                </c:pt>
                <c:pt idx="8">
                  <c:v>Relationship Education</c:v>
                </c:pt>
                <c:pt idx="9">
                  <c:v>Energency Crisis</c:v>
                </c:pt>
                <c:pt idx="10">
                  <c:v>Housing Assistance</c:v>
                </c:pt>
                <c:pt idx="11">
                  <c:v>Mental Health Services</c:v>
                </c:pt>
                <c:pt idx="12">
                  <c:v>ESL training</c:v>
                </c:pt>
                <c:pt idx="13">
                  <c:v>Adult Education</c:v>
                </c:pt>
                <c:pt idx="14">
                  <c:v>Job Training</c:v>
                </c:pt>
                <c:pt idx="15">
                  <c:v>Enrolled in CDA</c:v>
                </c:pt>
              </c:strCache>
            </c:strRef>
          </c:cat>
          <c:val>
            <c:numRef>
              <c:f>Sheet11!$FA$15:$FP$15</c:f>
              <c:numCache>
                <c:formatCode>General</c:formatCode>
                <c:ptCount val="16"/>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numCache>
            </c:numRef>
          </c:val>
        </c:ser>
        <c:dLbls>
          <c:showLegendKey val="0"/>
          <c:showVal val="0"/>
          <c:showCatName val="0"/>
          <c:showSerName val="0"/>
          <c:showPercent val="0"/>
          <c:showBubbleSize val="0"/>
        </c:dLbls>
        <c:gapWidth val="150"/>
        <c:shape val="box"/>
        <c:axId val="2096807224"/>
        <c:axId val="2096811032"/>
        <c:axId val="0"/>
      </c:bar3DChart>
      <c:catAx>
        <c:axId val="2096807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811032"/>
        <c:crosses val="autoZero"/>
        <c:auto val="1"/>
        <c:lblAlgn val="ctr"/>
        <c:lblOffset val="100"/>
        <c:noMultiLvlLbl val="0"/>
      </c:catAx>
      <c:valAx>
        <c:axId val="2096811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807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Sheet11!$EU$11</c:f>
              <c:strCache>
                <c:ptCount val="1"/>
                <c:pt idx="0">
                  <c:v>7.7. Families as Advocates and Leaders-Families participate in leadership development,  decision-making, program policy development, or communit y and state organizing activities to improve children’s development and learning experiences.</c:v>
                </c:pt>
              </c:strCache>
            </c:strRef>
          </c:tx>
          <c:spPr>
            <a:solidFill>
              <a:schemeClr val="accent1"/>
            </a:solidFill>
            <a:ln>
              <a:noFill/>
            </a:ln>
            <a:effectLst/>
            <a:sp3d/>
          </c:spPr>
          <c:invertIfNegative val="0"/>
          <c:cat>
            <c:strRef>
              <c:f>Sheet11!$EV$10:$EX$10</c:f>
              <c:strCache>
                <c:ptCount val="3"/>
                <c:pt idx="0">
                  <c:v>7.a</c:v>
                </c:pt>
                <c:pt idx="1">
                  <c:v>7.b</c:v>
                </c:pt>
                <c:pt idx="2">
                  <c:v>7.c</c:v>
                </c:pt>
              </c:strCache>
            </c:strRef>
          </c:cat>
          <c:val>
            <c:numRef>
              <c:f>Sheet11!$EV$11:$EX$11</c:f>
              <c:numCache>
                <c:formatCode>0%</c:formatCode>
                <c:ptCount val="3"/>
                <c:pt idx="0">
                  <c:v>0.0</c:v>
                </c:pt>
                <c:pt idx="1">
                  <c:v>0.0</c:v>
                </c:pt>
                <c:pt idx="2">
                  <c:v>0.0</c:v>
                </c:pt>
              </c:numCache>
            </c:numRef>
          </c:val>
        </c:ser>
        <c:dLbls>
          <c:showLegendKey val="0"/>
          <c:showVal val="0"/>
          <c:showCatName val="0"/>
          <c:showSerName val="0"/>
          <c:showPercent val="0"/>
          <c:showBubbleSize val="0"/>
        </c:dLbls>
        <c:gapWidth val="150"/>
        <c:shape val="box"/>
        <c:axId val="2096843656"/>
        <c:axId val="2096847464"/>
        <c:axId val="0"/>
      </c:bar3DChart>
      <c:catAx>
        <c:axId val="20968436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847464"/>
        <c:crosses val="autoZero"/>
        <c:auto val="1"/>
        <c:lblAlgn val="ctr"/>
        <c:lblOffset val="100"/>
        <c:noMultiLvlLbl val="0"/>
      </c:catAx>
      <c:valAx>
        <c:axId val="20968474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843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2'!$J$61:$O$61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3082776"/>
        <c:axId val="2083092776"/>
        <c:axId val="0"/>
      </c:bar3DChart>
      <c:catAx>
        <c:axId val="20830827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092776"/>
        <c:crosses val="autoZero"/>
        <c:auto val="1"/>
        <c:lblAlgn val="ctr"/>
        <c:lblOffset val="100"/>
        <c:noMultiLvlLbl val="0"/>
      </c:catAx>
      <c:valAx>
        <c:axId val="2083092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08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2'!$G$61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2'!$P$61:$AA$61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3132440"/>
        <c:axId val="2083155192"/>
        <c:axId val="0"/>
      </c:bar3DChart>
      <c:catAx>
        <c:axId val="2083132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155192"/>
        <c:crosses val="autoZero"/>
        <c:auto val="1"/>
        <c:lblAlgn val="ctr"/>
        <c:lblOffset val="100"/>
        <c:noMultiLvlLbl val="0"/>
      </c:catAx>
      <c:valAx>
        <c:axId val="2083155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13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2'!$AB$60:$AI$60</c:f>
              <c:strCache>
                <c:ptCount val="8"/>
                <c:pt idx="0">
                  <c:v>Referral Resource Provider</c:v>
                </c:pt>
                <c:pt idx="4">
                  <c:v>Que 1</c:v>
                </c:pt>
                <c:pt idx="5">
                  <c:v>Que 2</c:v>
                </c:pt>
                <c:pt idx="6">
                  <c:v>Que 3</c:v>
                </c:pt>
                <c:pt idx="7">
                  <c:v>Total</c:v>
                </c:pt>
              </c:strCache>
            </c:strRef>
          </c:cat>
          <c:val>
            <c:numRef>
              <c:f>'Last, First 2'!$AB$61:$AI$61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3182728"/>
        <c:axId val="2083192488"/>
        <c:axId val="0"/>
      </c:bar3DChart>
      <c:catAx>
        <c:axId val="2083182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192488"/>
        <c:crosses val="autoZero"/>
        <c:auto val="1"/>
        <c:lblAlgn val="ctr"/>
        <c:lblOffset val="100"/>
        <c:noMultiLvlLbl val="0"/>
      </c:catAx>
      <c:valAx>
        <c:axId val="2083192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18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2'!$AC$60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2'!$AB$61:$AB$92</c:f>
              <c:numCache>
                <c:formatCode>General</c:formatCode>
                <c:ptCount val="32"/>
                <c:pt idx="0">
                  <c:v>0.0</c:v>
                </c:pt>
              </c:numCache>
            </c:numRef>
          </c:cat>
          <c:val>
            <c:numRef>
              <c:f>'Last, First 2'!$AC$61:$AC$92</c:f>
              <c:numCache>
                <c:formatCode>General</c:formatCode>
                <c:ptCount val="32"/>
              </c:numCache>
            </c:numRef>
          </c:val>
        </c:ser>
        <c:ser>
          <c:idx val="1"/>
          <c:order val="1"/>
          <c:tx>
            <c:strRef>
              <c:f>'Last, First 2'!$AD$60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2'!$AB$61:$AB$92</c:f>
              <c:numCache>
                <c:formatCode>General</c:formatCode>
                <c:ptCount val="32"/>
                <c:pt idx="0">
                  <c:v>0.0</c:v>
                </c:pt>
              </c:numCache>
            </c:numRef>
          </c:cat>
          <c:val>
            <c:numRef>
              <c:f>'Last, First 2'!$AD$61:$AD$92</c:f>
              <c:numCache>
                <c:formatCode>General</c:formatCode>
                <c:ptCount val="32"/>
              </c:numCache>
            </c:numRef>
          </c:val>
        </c:ser>
        <c:ser>
          <c:idx val="2"/>
          <c:order val="2"/>
          <c:tx>
            <c:strRef>
              <c:f>'Last, First 2'!$AE$60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2'!$AB$61:$AB$92</c:f>
              <c:numCache>
                <c:formatCode>General</c:formatCode>
                <c:ptCount val="32"/>
                <c:pt idx="0">
                  <c:v>0.0</c:v>
                </c:pt>
              </c:numCache>
            </c:numRef>
          </c:cat>
          <c:val>
            <c:numRef>
              <c:f>'Last, First 2'!$AE$61:$AE$92</c:f>
              <c:numCache>
                <c:formatCode>General</c:formatCode>
                <c:ptCount val="32"/>
              </c:numCache>
            </c:numRef>
          </c:val>
        </c:ser>
        <c:ser>
          <c:idx val="3"/>
          <c:order val="3"/>
          <c:tx>
            <c:strRef>
              <c:f>'Last, First 2'!$AI$60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2'!$AB$61:$AB$92</c:f>
              <c:numCache>
                <c:formatCode>General</c:formatCode>
                <c:ptCount val="32"/>
                <c:pt idx="0">
                  <c:v>0.0</c:v>
                </c:pt>
              </c:numCache>
            </c:numRef>
          </c:cat>
          <c:val>
            <c:numRef>
              <c:f>'Last, First 2'!$AI$61:$AI$92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3265336"/>
        <c:axId val="2083269112"/>
        <c:axId val="0"/>
      </c:bar3DChart>
      <c:catAx>
        <c:axId val="2083265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269112"/>
        <c:crosses val="autoZero"/>
        <c:auto val="1"/>
        <c:lblAlgn val="ctr"/>
        <c:lblOffset val="100"/>
        <c:noMultiLvlLbl val="0"/>
      </c:catAx>
      <c:valAx>
        <c:axId val="2083269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265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1'!$B$60:$E$60</c:f>
              <c:strCache>
                <c:ptCount val="4"/>
                <c:pt idx="0">
                  <c:v>I AM</c:v>
                </c:pt>
                <c:pt idx="1">
                  <c:v>I HAVE:</c:v>
                </c:pt>
                <c:pt idx="2">
                  <c:v>I CAN:</c:v>
                </c:pt>
                <c:pt idx="3">
                  <c:v>Strengths/Assets</c:v>
                </c:pt>
              </c:strCache>
            </c:strRef>
          </c:cat>
          <c:val>
            <c:numRef>
              <c:f>'Last, First 1'!$B$61:$E$61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61521704"/>
        <c:axId val="2061518168"/>
      </c:barChart>
      <c:catAx>
        <c:axId val="20615217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61518168"/>
        <c:crosses val="autoZero"/>
        <c:auto val="1"/>
        <c:lblAlgn val="ctr"/>
        <c:lblOffset val="100"/>
        <c:noMultiLvlLbl val="0"/>
      </c:catAx>
      <c:valAx>
        <c:axId val="20615181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1521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2'!$T$28:$W$28</c:f>
              <c:strCache>
                <c:ptCount val="4"/>
                <c:pt idx="0">
                  <c:v>Referrals Made</c:v>
                </c:pt>
                <c:pt idx="1">
                  <c:v>Que 1</c:v>
                </c:pt>
                <c:pt idx="2">
                  <c:v>Que 2</c:v>
                </c:pt>
                <c:pt idx="3">
                  <c:v>Que 3</c:v>
                </c:pt>
              </c:strCache>
            </c:strRef>
          </c:cat>
          <c:val>
            <c:numRef>
              <c:f>'Last, First 2'!$T$29:$W$29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3292616"/>
        <c:axId val="2083302520"/>
        <c:axId val="0"/>
      </c:bar3DChart>
      <c:catAx>
        <c:axId val="2083292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3302520"/>
        <c:crosses val="autoZero"/>
        <c:auto val="1"/>
        <c:lblAlgn val="ctr"/>
        <c:lblOffset val="100"/>
        <c:noMultiLvlLbl val="0"/>
      </c:catAx>
      <c:valAx>
        <c:axId val="2083302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29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2'!$E$262:$E$269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3338184"/>
        <c:axId val="2083349192"/>
        <c:axId val="0"/>
      </c:bar3DChart>
      <c:catAx>
        <c:axId val="208333818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349192"/>
        <c:crosses val="autoZero"/>
        <c:auto val="1"/>
        <c:lblAlgn val="ctr"/>
        <c:lblOffset val="100"/>
        <c:noMultiLvlLbl val="0"/>
      </c:catAx>
      <c:valAx>
        <c:axId val="20833491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338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2'!$B$179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2'!$C$178</c:f>
              <c:strCache>
                <c:ptCount val="1"/>
                <c:pt idx="0">
                  <c:v>Parent Engagement</c:v>
                </c:pt>
              </c:strCache>
            </c:strRef>
          </c:cat>
          <c:val>
            <c:numRef>
              <c:f>'Last, First 2'!$C$179</c:f>
              <c:numCache>
                <c:formatCode>General</c:formatCode>
                <c:ptCount val="1"/>
                <c:pt idx="0">
                  <c:v>0.0</c:v>
                </c:pt>
              </c:numCache>
            </c:numRef>
          </c:val>
        </c:ser>
        <c:ser>
          <c:idx val="1"/>
          <c:order val="1"/>
          <c:tx>
            <c:strRef>
              <c:f>'Last, First 2'!$B$180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2'!$C$178</c:f>
              <c:strCache>
                <c:ptCount val="1"/>
                <c:pt idx="0">
                  <c:v>Parent Engagement</c:v>
                </c:pt>
              </c:strCache>
            </c:strRef>
          </c:cat>
          <c:val>
            <c:numRef>
              <c:f>'Last, First 2'!$C$180</c:f>
              <c:numCache>
                <c:formatCode>General</c:formatCode>
                <c:ptCount val="1"/>
                <c:pt idx="0">
                  <c:v>0.0</c:v>
                </c:pt>
              </c:numCache>
            </c:numRef>
          </c:val>
        </c:ser>
        <c:dLbls>
          <c:showLegendKey val="0"/>
          <c:showVal val="1"/>
          <c:showCatName val="0"/>
          <c:showSerName val="0"/>
          <c:showPercent val="0"/>
          <c:showBubbleSize val="0"/>
        </c:dLbls>
        <c:gapWidth val="150"/>
        <c:shape val="box"/>
        <c:axId val="2083398712"/>
        <c:axId val="2083402392"/>
        <c:axId val="0"/>
      </c:bar3DChart>
      <c:catAx>
        <c:axId val="2083398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402392"/>
        <c:crosses val="autoZero"/>
        <c:auto val="1"/>
        <c:lblAlgn val="ctr"/>
        <c:lblOffset val="100"/>
        <c:noMultiLvlLbl val="0"/>
      </c:catAx>
      <c:valAx>
        <c:axId val="2083402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3987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2'!$H$240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2'!$G$241:$G$249</c:f>
              <c:strCache>
                <c:ptCount val="9"/>
                <c:pt idx="0">
                  <c:v>1.a</c:v>
                </c:pt>
                <c:pt idx="1">
                  <c:v>1.b</c:v>
                </c:pt>
                <c:pt idx="2">
                  <c:v>1.c</c:v>
                </c:pt>
                <c:pt idx="3">
                  <c:v>1.d</c:v>
                </c:pt>
                <c:pt idx="4">
                  <c:v>1.e</c:v>
                </c:pt>
                <c:pt idx="5">
                  <c:v>1.f</c:v>
                </c:pt>
                <c:pt idx="6">
                  <c:v>1.g</c:v>
                </c:pt>
                <c:pt idx="7">
                  <c:v>1.h</c:v>
                </c:pt>
                <c:pt idx="8">
                  <c:v>1.i</c:v>
                </c:pt>
              </c:strCache>
            </c:strRef>
          </c:cat>
          <c:val>
            <c:numRef>
              <c:f>'Last, First 2'!$H$241:$H$249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3430440"/>
        <c:axId val="2083440392"/>
      </c:barChart>
      <c:catAx>
        <c:axId val="2083430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440392"/>
        <c:crosses val="autoZero"/>
        <c:auto val="1"/>
        <c:lblAlgn val="ctr"/>
        <c:lblOffset val="100"/>
        <c:noMultiLvlLbl val="0"/>
      </c:catAx>
      <c:valAx>
        <c:axId val="208344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430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2'!$H$250</c:f>
              <c:strCache>
                <c:ptCount val="1"/>
                <c:pt idx="0">
                  <c:v>2-Positive Parent Child Relationships</c:v>
                </c:pt>
              </c:strCache>
            </c:strRef>
          </c:tx>
          <c:spPr>
            <a:solidFill>
              <a:schemeClr val="accent6"/>
            </a:solidFill>
            <a:ln>
              <a:noFill/>
            </a:ln>
            <a:effectLst/>
            <a:sp3d/>
          </c:spPr>
          <c:invertIfNegative val="0"/>
          <c:cat>
            <c:strRef>
              <c:f>'Last, First 2'!$G$251:$G$256</c:f>
              <c:strCache>
                <c:ptCount val="6"/>
                <c:pt idx="0">
                  <c:v>2.a</c:v>
                </c:pt>
                <c:pt idx="1">
                  <c:v>2.b</c:v>
                </c:pt>
                <c:pt idx="2">
                  <c:v>2.c</c:v>
                </c:pt>
                <c:pt idx="3">
                  <c:v>2.d</c:v>
                </c:pt>
                <c:pt idx="4">
                  <c:v>2.e</c:v>
                </c:pt>
                <c:pt idx="5">
                  <c:v>2.f</c:v>
                </c:pt>
              </c:strCache>
            </c:strRef>
          </c:cat>
          <c:val>
            <c:numRef>
              <c:f>'Last, First 2'!$H$251:$H$256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3473016"/>
        <c:axId val="2083476824"/>
        <c:axId val="0"/>
      </c:bar3DChart>
      <c:catAx>
        <c:axId val="20834730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476824"/>
        <c:crosses val="autoZero"/>
        <c:auto val="1"/>
        <c:lblAlgn val="ctr"/>
        <c:lblOffset val="100"/>
        <c:noMultiLvlLbl val="0"/>
      </c:catAx>
      <c:valAx>
        <c:axId val="2083476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47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2'!$H$257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2'!$G$258:$G$265</c:f>
              <c:strCache>
                <c:ptCount val="8"/>
                <c:pt idx="0">
                  <c:v>3.a</c:v>
                </c:pt>
                <c:pt idx="1">
                  <c:v>3.b</c:v>
                </c:pt>
                <c:pt idx="2">
                  <c:v>3.c</c:v>
                </c:pt>
                <c:pt idx="3">
                  <c:v>3.d</c:v>
                </c:pt>
                <c:pt idx="4">
                  <c:v>3.e</c:v>
                </c:pt>
                <c:pt idx="5">
                  <c:v>3.f</c:v>
                </c:pt>
                <c:pt idx="6">
                  <c:v>3.g</c:v>
                </c:pt>
                <c:pt idx="7">
                  <c:v>3.h</c:v>
                </c:pt>
              </c:strCache>
            </c:strRef>
          </c:cat>
          <c:val>
            <c:numRef>
              <c:f>'Last, First 2'!$H$258:$H$265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2756632"/>
        <c:axId val="2082747208"/>
      </c:barChart>
      <c:catAx>
        <c:axId val="2082756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747208"/>
        <c:crosses val="autoZero"/>
        <c:auto val="1"/>
        <c:lblAlgn val="ctr"/>
        <c:lblOffset val="100"/>
        <c:noMultiLvlLbl val="0"/>
      </c:catAx>
      <c:valAx>
        <c:axId val="2082747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756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2'!$C$241:$C$248</c:f>
              <c:strCache>
                <c:ptCount val="8"/>
                <c:pt idx="0">
                  <c:v>5.a</c:v>
                </c:pt>
                <c:pt idx="1">
                  <c:v>5.b</c:v>
                </c:pt>
                <c:pt idx="2">
                  <c:v>5.c</c:v>
                </c:pt>
                <c:pt idx="3">
                  <c:v>5.d</c:v>
                </c:pt>
                <c:pt idx="4">
                  <c:v>5.e</c:v>
                </c:pt>
                <c:pt idx="5">
                  <c:v>5.f</c:v>
                </c:pt>
                <c:pt idx="6">
                  <c:v>5.g</c:v>
                </c:pt>
                <c:pt idx="7">
                  <c:v>5.h</c:v>
                </c:pt>
              </c:strCache>
            </c:strRef>
          </c:cat>
          <c:val>
            <c:numRef>
              <c:f>'Last, First 2'!$D$241:$D$248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2716152"/>
        <c:axId val="2082706488"/>
        <c:axId val="0"/>
      </c:bar3DChart>
      <c:catAx>
        <c:axId val="2082716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706488"/>
        <c:crosses val="autoZero"/>
        <c:auto val="1"/>
        <c:lblAlgn val="ctr"/>
        <c:lblOffset val="100"/>
        <c:noMultiLvlLbl val="0"/>
      </c:catAx>
      <c:valAx>
        <c:axId val="2082706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71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2'!$G$267:$G$272</c:f>
              <c:strCache>
                <c:ptCount val="6"/>
                <c:pt idx="0">
                  <c:v>4.a</c:v>
                </c:pt>
                <c:pt idx="1">
                  <c:v>4.b</c:v>
                </c:pt>
                <c:pt idx="2">
                  <c:v>4.c</c:v>
                </c:pt>
                <c:pt idx="3">
                  <c:v>4.d</c:v>
                </c:pt>
                <c:pt idx="4">
                  <c:v>4.e</c:v>
                </c:pt>
                <c:pt idx="5">
                  <c:v>4.f</c:v>
                </c:pt>
              </c:strCache>
            </c:strRef>
          </c:cat>
          <c:val>
            <c:numRef>
              <c:f>'Last, First 2'!$H$267:$H$272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2675432"/>
        <c:axId val="2082665816"/>
        <c:axId val="0"/>
      </c:bar3DChart>
      <c:catAx>
        <c:axId val="2082675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65816"/>
        <c:crosses val="autoZero"/>
        <c:auto val="1"/>
        <c:lblAlgn val="ctr"/>
        <c:lblOffset val="100"/>
        <c:noMultiLvlLbl val="0"/>
      </c:catAx>
      <c:valAx>
        <c:axId val="2082665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75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2'!$C$250:$C$255</c:f>
              <c:strCache>
                <c:ptCount val="6"/>
                <c:pt idx="0">
                  <c:v>6.a</c:v>
                </c:pt>
                <c:pt idx="1">
                  <c:v>6.b</c:v>
                </c:pt>
                <c:pt idx="2">
                  <c:v>6.c</c:v>
                </c:pt>
                <c:pt idx="3">
                  <c:v>6.d</c:v>
                </c:pt>
                <c:pt idx="4">
                  <c:v>6.e</c:v>
                </c:pt>
                <c:pt idx="5">
                  <c:v>6.f</c:v>
                </c:pt>
              </c:strCache>
            </c:strRef>
          </c:cat>
          <c:val>
            <c:numRef>
              <c:f>'Last, First 2'!$D$250:$D$255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2634760"/>
        <c:axId val="2082625160"/>
        <c:axId val="0"/>
      </c:bar3DChart>
      <c:catAx>
        <c:axId val="20826347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25160"/>
        <c:crosses val="autoZero"/>
        <c:auto val="1"/>
        <c:lblAlgn val="ctr"/>
        <c:lblOffset val="100"/>
        <c:noMultiLvlLbl val="0"/>
      </c:catAx>
      <c:valAx>
        <c:axId val="2082625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34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2'!$D$256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2'!$C$257:$C$259</c:f>
              <c:strCache>
                <c:ptCount val="3"/>
                <c:pt idx="0">
                  <c:v>7.a</c:v>
                </c:pt>
                <c:pt idx="1">
                  <c:v>7.b</c:v>
                </c:pt>
                <c:pt idx="2">
                  <c:v>7.c</c:v>
                </c:pt>
              </c:strCache>
            </c:strRef>
          </c:cat>
          <c:val>
            <c:numRef>
              <c:f>'Last, First 2'!$D$257:$D$259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2594040"/>
        <c:axId val="2082584504"/>
        <c:axId val="0"/>
      </c:bar3DChart>
      <c:catAx>
        <c:axId val="2082594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584504"/>
        <c:crosses val="autoZero"/>
        <c:auto val="1"/>
        <c:lblAlgn val="ctr"/>
        <c:lblOffset val="100"/>
        <c:noMultiLvlLbl val="0"/>
      </c:catAx>
      <c:valAx>
        <c:axId val="2082584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594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1'!$S$94:$V$94,'Last, First 1'!$AF$94:$AI$94)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1'!$S$95:$V$95,'Last, First 1'!$AF$95:$AI$95)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4885960"/>
        <c:axId val="2084896104"/>
        <c:axId val="0"/>
      </c:bar3DChart>
      <c:catAx>
        <c:axId val="2084885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4896104"/>
        <c:crosses val="autoZero"/>
        <c:auto val="1"/>
        <c:lblAlgn val="ctr"/>
        <c:lblOffset val="100"/>
        <c:noMultiLvlLbl val="0"/>
      </c:catAx>
      <c:valAx>
        <c:axId val="2084896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885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2'!$AB$4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2'!$AA$5:$AA$8</c:f>
              <c:strCache>
                <c:ptCount val="4"/>
                <c:pt idx="0">
                  <c:v>I CAN:</c:v>
                </c:pt>
                <c:pt idx="1">
                  <c:v>I HAVE:</c:v>
                </c:pt>
                <c:pt idx="2">
                  <c:v>I AM:</c:v>
                </c:pt>
                <c:pt idx="3">
                  <c:v>TOTAL</c:v>
                </c:pt>
              </c:strCache>
            </c:strRef>
          </c:cat>
          <c:val>
            <c:numRef>
              <c:f>'Last, First 2'!$AB$5:$AB$8</c:f>
              <c:numCache>
                <c:formatCode>General</c:formatCode>
                <c:ptCount val="4"/>
                <c:pt idx="0">
                  <c:v>0.0</c:v>
                </c:pt>
                <c:pt idx="1">
                  <c:v>0.0</c:v>
                </c:pt>
                <c:pt idx="2">
                  <c:v>0.0</c:v>
                </c:pt>
                <c:pt idx="3">
                  <c:v>0.0</c:v>
                </c:pt>
              </c:numCache>
            </c:numRef>
          </c:val>
        </c:ser>
        <c:ser>
          <c:idx val="1"/>
          <c:order val="1"/>
          <c:tx>
            <c:strRef>
              <c:f>'Last, First 2'!$AC$4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2'!$AA$5:$AA$8</c:f>
              <c:strCache>
                <c:ptCount val="4"/>
                <c:pt idx="0">
                  <c:v>I CAN:</c:v>
                </c:pt>
                <c:pt idx="1">
                  <c:v>I HAVE:</c:v>
                </c:pt>
                <c:pt idx="2">
                  <c:v>I AM:</c:v>
                </c:pt>
                <c:pt idx="3">
                  <c:v>TOTAL</c:v>
                </c:pt>
              </c:strCache>
            </c:strRef>
          </c:cat>
          <c:val>
            <c:numRef>
              <c:f>'Last, First 2'!$AC$5:$AC$8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2538072"/>
        <c:axId val="2082534376"/>
        <c:axId val="0"/>
      </c:bar3DChart>
      <c:catAx>
        <c:axId val="2082538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534376"/>
        <c:crosses val="autoZero"/>
        <c:auto val="1"/>
        <c:lblAlgn val="ctr"/>
        <c:lblOffset val="100"/>
        <c:noMultiLvlLbl val="0"/>
      </c:catAx>
      <c:valAx>
        <c:axId val="2082534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538072"/>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3'!$G$209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3'!$H$209:$AH$209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3691112"/>
        <c:axId val="2083680936"/>
        <c:axId val="0"/>
      </c:bar3DChart>
      <c:catAx>
        <c:axId val="20836911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680936"/>
        <c:crosses val="autoZero"/>
        <c:auto val="1"/>
        <c:lblAlgn val="ctr"/>
        <c:lblOffset val="100"/>
        <c:noMultiLvlLbl val="0"/>
      </c:catAx>
      <c:valAx>
        <c:axId val="2083680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691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3'!$H$208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3'!$G$210:$G$224</c:f>
              <c:numCache>
                <c:formatCode>General</c:formatCode>
                <c:ptCount val="15"/>
              </c:numCache>
            </c:numRef>
          </c:cat>
          <c:val>
            <c:numRef>
              <c:f>'Last, First 3'!$H$210:$H$224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3'!$I$208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3'!$G$210:$G$224</c:f>
              <c:numCache>
                <c:formatCode>General</c:formatCode>
                <c:ptCount val="15"/>
              </c:numCache>
            </c:numRef>
          </c:cat>
          <c:val>
            <c:numRef>
              <c:f>'Last, First 3'!$I$210:$I$224</c:f>
              <c:numCache>
                <c:formatCode>General</c:formatCode>
                <c:ptCount val="15"/>
              </c:numCache>
            </c:numRef>
          </c:val>
        </c:ser>
        <c:dLbls>
          <c:showLegendKey val="0"/>
          <c:showVal val="1"/>
          <c:showCatName val="0"/>
          <c:showSerName val="0"/>
          <c:showPercent val="0"/>
          <c:showBubbleSize val="0"/>
        </c:dLbls>
        <c:gapWidth val="150"/>
        <c:shape val="box"/>
        <c:axId val="2083630152"/>
        <c:axId val="2083626504"/>
        <c:axId val="0"/>
      </c:bar3DChart>
      <c:catAx>
        <c:axId val="2083630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626504"/>
        <c:crosses val="autoZero"/>
        <c:auto val="1"/>
        <c:lblAlgn val="ctr"/>
        <c:lblOffset val="100"/>
        <c:noMultiLvlLbl val="0"/>
      </c:catAx>
      <c:valAx>
        <c:axId val="2083626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630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layout/>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3'!$B$60:$E$60</c:f>
              <c:strCache>
                <c:ptCount val="4"/>
                <c:pt idx="0">
                  <c:v>I AM</c:v>
                </c:pt>
                <c:pt idx="1">
                  <c:v>I HAVE:</c:v>
                </c:pt>
                <c:pt idx="2">
                  <c:v>I CAN:</c:v>
                </c:pt>
                <c:pt idx="3">
                  <c:v>Strengths/Assets</c:v>
                </c:pt>
              </c:strCache>
            </c:strRef>
          </c:cat>
          <c:val>
            <c:numRef>
              <c:f>'Last, First 3'!$B$61:$E$61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3600056"/>
        <c:axId val="2083590744"/>
      </c:barChart>
      <c:catAx>
        <c:axId val="2083600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590744"/>
        <c:crosses val="autoZero"/>
        <c:auto val="1"/>
        <c:lblAlgn val="ctr"/>
        <c:lblOffset val="100"/>
        <c:noMultiLvlLbl val="0"/>
      </c:catAx>
      <c:valAx>
        <c:axId val="20835907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600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3'!$S$94:$V$94,'Last, First 3'!$AF$94:$AI$94)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3'!$S$95:$V$95,'Last, First 3'!$AF$95:$AI$95)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3558664"/>
        <c:axId val="2083548968"/>
        <c:axId val="0"/>
      </c:bar3DChart>
      <c:catAx>
        <c:axId val="2083558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3548968"/>
        <c:crosses val="autoZero"/>
        <c:auto val="1"/>
        <c:lblAlgn val="ctr"/>
        <c:lblOffset val="100"/>
        <c:noMultiLvlLbl val="0"/>
      </c:catAx>
      <c:valAx>
        <c:axId val="2083548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55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3'!$I$60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3'!$I$61:$I$92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6956712"/>
        <c:axId val="2086966984"/>
        <c:axId val="0"/>
      </c:bar3DChart>
      <c:catAx>
        <c:axId val="2086956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966984"/>
        <c:crosses val="autoZero"/>
        <c:auto val="1"/>
        <c:lblAlgn val="ctr"/>
        <c:lblOffset val="100"/>
        <c:noMultiLvlLbl val="0"/>
      </c:catAx>
      <c:valAx>
        <c:axId val="20869669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956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3'!$J$61:$O$61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6998040"/>
        <c:axId val="2087008040"/>
        <c:axId val="0"/>
      </c:bar3DChart>
      <c:catAx>
        <c:axId val="2086998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008040"/>
        <c:crosses val="autoZero"/>
        <c:auto val="1"/>
        <c:lblAlgn val="ctr"/>
        <c:lblOffset val="100"/>
        <c:noMultiLvlLbl val="0"/>
      </c:catAx>
      <c:valAx>
        <c:axId val="2087008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99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3'!$G$61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3'!$P$61:$AA$61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7047688"/>
        <c:axId val="2087070456"/>
        <c:axId val="0"/>
      </c:bar3DChart>
      <c:catAx>
        <c:axId val="2087047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070456"/>
        <c:crosses val="autoZero"/>
        <c:auto val="1"/>
        <c:lblAlgn val="ctr"/>
        <c:lblOffset val="100"/>
        <c:noMultiLvlLbl val="0"/>
      </c:catAx>
      <c:valAx>
        <c:axId val="2087070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04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3'!$AB$60:$AI$60</c:f>
              <c:strCache>
                <c:ptCount val="8"/>
                <c:pt idx="0">
                  <c:v>Referral Resource Provider</c:v>
                </c:pt>
                <c:pt idx="4">
                  <c:v>Que 1</c:v>
                </c:pt>
                <c:pt idx="5">
                  <c:v>Que 2</c:v>
                </c:pt>
                <c:pt idx="6">
                  <c:v>Que 3</c:v>
                </c:pt>
                <c:pt idx="7">
                  <c:v>Total</c:v>
                </c:pt>
              </c:strCache>
            </c:strRef>
          </c:cat>
          <c:val>
            <c:numRef>
              <c:f>'Last, First 3'!$AB$61:$AI$61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7098056"/>
        <c:axId val="2087107752"/>
        <c:axId val="0"/>
      </c:bar3DChart>
      <c:catAx>
        <c:axId val="2087098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107752"/>
        <c:crosses val="autoZero"/>
        <c:auto val="1"/>
        <c:lblAlgn val="ctr"/>
        <c:lblOffset val="100"/>
        <c:noMultiLvlLbl val="0"/>
      </c:catAx>
      <c:valAx>
        <c:axId val="2087107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098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3'!$AC$60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3'!$AB$61:$AB$92</c:f>
              <c:numCache>
                <c:formatCode>General</c:formatCode>
                <c:ptCount val="32"/>
                <c:pt idx="0">
                  <c:v>0.0</c:v>
                </c:pt>
              </c:numCache>
            </c:numRef>
          </c:cat>
          <c:val>
            <c:numRef>
              <c:f>'Last, First 3'!$AC$61:$AC$92</c:f>
              <c:numCache>
                <c:formatCode>General</c:formatCode>
                <c:ptCount val="32"/>
              </c:numCache>
            </c:numRef>
          </c:val>
        </c:ser>
        <c:ser>
          <c:idx val="1"/>
          <c:order val="1"/>
          <c:tx>
            <c:strRef>
              <c:f>'Last, First 3'!$AD$60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3'!$AB$61:$AB$92</c:f>
              <c:numCache>
                <c:formatCode>General</c:formatCode>
                <c:ptCount val="32"/>
                <c:pt idx="0">
                  <c:v>0.0</c:v>
                </c:pt>
              </c:numCache>
            </c:numRef>
          </c:cat>
          <c:val>
            <c:numRef>
              <c:f>'Last, First 3'!$AD$61:$AD$92</c:f>
              <c:numCache>
                <c:formatCode>General</c:formatCode>
                <c:ptCount val="32"/>
              </c:numCache>
            </c:numRef>
          </c:val>
        </c:ser>
        <c:ser>
          <c:idx val="2"/>
          <c:order val="2"/>
          <c:tx>
            <c:strRef>
              <c:f>'Last, First 3'!$AE$60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3'!$AB$61:$AB$92</c:f>
              <c:numCache>
                <c:formatCode>General</c:formatCode>
                <c:ptCount val="32"/>
                <c:pt idx="0">
                  <c:v>0.0</c:v>
                </c:pt>
              </c:numCache>
            </c:numRef>
          </c:cat>
          <c:val>
            <c:numRef>
              <c:f>'Last, First 3'!$AE$61:$AE$92</c:f>
              <c:numCache>
                <c:formatCode>General</c:formatCode>
                <c:ptCount val="32"/>
              </c:numCache>
            </c:numRef>
          </c:val>
        </c:ser>
        <c:ser>
          <c:idx val="3"/>
          <c:order val="3"/>
          <c:tx>
            <c:strRef>
              <c:f>'Last, First 3'!$AI$60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3'!$AB$61:$AB$92</c:f>
              <c:numCache>
                <c:formatCode>General</c:formatCode>
                <c:ptCount val="32"/>
                <c:pt idx="0">
                  <c:v>0.0</c:v>
                </c:pt>
              </c:numCache>
            </c:numRef>
          </c:cat>
          <c:val>
            <c:numRef>
              <c:f>'Last, First 3'!$AI$61:$AI$92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7180600"/>
        <c:axId val="2087184376"/>
        <c:axId val="0"/>
      </c:bar3DChart>
      <c:catAx>
        <c:axId val="2087180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184376"/>
        <c:crosses val="autoZero"/>
        <c:auto val="1"/>
        <c:lblAlgn val="ctr"/>
        <c:lblOffset val="100"/>
        <c:noMultiLvlLbl val="0"/>
      </c:catAx>
      <c:valAx>
        <c:axId val="2087184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180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1'!$I$60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1'!$I$61:$I$92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4927400"/>
        <c:axId val="2084937560"/>
        <c:axId val="0"/>
      </c:bar3DChart>
      <c:catAx>
        <c:axId val="20849274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4937560"/>
        <c:crosses val="autoZero"/>
        <c:auto val="1"/>
        <c:lblAlgn val="ctr"/>
        <c:lblOffset val="100"/>
        <c:noMultiLvlLbl val="0"/>
      </c:catAx>
      <c:valAx>
        <c:axId val="2084937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492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3'!$T$28:$W$28</c:f>
              <c:strCache>
                <c:ptCount val="4"/>
                <c:pt idx="0">
                  <c:v>Referrals Made</c:v>
                </c:pt>
                <c:pt idx="1">
                  <c:v>Que 1</c:v>
                </c:pt>
                <c:pt idx="2">
                  <c:v>Que 2</c:v>
                </c:pt>
                <c:pt idx="3">
                  <c:v>Que 3</c:v>
                </c:pt>
              </c:strCache>
            </c:strRef>
          </c:cat>
          <c:val>
            <c:numRef>
              <c:f>'Last, First 3'!$T$29:$W$29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7207928"/>
        <c:axId val="2087217784"/>
        <c:axId val="0"/>
      </c:bar3DChart>
      <c:catAx>
        <c:axId val="2087207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7217784"/>
        <c:crosses val="autoZero"/>
        <c:auto val="1"/>
        <c:lblAlgn val="ctr"/>
        <c:lblOffset val="100"/>
        <c:noMultiLvlLbl val="0"/>
      </c:catAx>
      <c:valAx>
        <c:axId val="2087217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207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3'!$E$262:$E$269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7253448"/>
        <c:axId val="2087264456"/>
        <c:axId val="0"/>
      </c:bar3DChart>
      <c:catAx>
        <c:axId val="208725344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264456"/>
        <c:crosses val="autoZero"/>
        <c:auto val="1"/>
        <c:lblAlgn val="ctr"/>
        <c:lblOffset val="100"/>
        <c:noMultiLvlLbl val="0"/>
      </c:catAx>
      <c:valAx>
        <c:axId val="20872644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253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3'!$B$179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3'!$C$178</c:f>
              <c:strCache>
                <c:ptCount val="1"/>
                <c:pt idx="0">
                  <c:v>Parent Engagement</c:v>
                </c:pt>
              </c:strCache>
            </c:strRef>
          </c:cat>
          <c:val>
            <c:numRef>
              <c:f>'Last, First 3'!$C$179</c:f>
              <c:numCache>
                <c:formatCode>General</c:formatCode>
                <c:ptCount val="1"/>
                <c:pt idx="0">
                  <c:v>0.0</c:v>
                </c:pt>
              </c:numCache>
            </c:numRef>
          </c:val>
        </c:ser>
        <c:ser>
          <c:idx val="1"/>
          <c:order val="1"/>
          <c:tx>
            <c:strRef>
              <c:f>'Last, First 3'!$B$180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3'!$C$178</c:f>
              <c:strCache>
                <c:ptCount val="1"/>
                <c:pt idx="0">
                  <c:v>Parent Engagement</c:v>
                </c:pt>
              </c:strCache>
            </c:strRef>
          </c:cat>
          <c:val>
            <c:numRef>
              <c:f>'Last, First 3'!$C$180</c:f>
              <c:numCache>
                <c:formatCode>General</c:formatCode>
                <c:ptCount val="1"/>
                <c:pt idx="0">
                  <c:v>0.0</c:v>
                </c:pt>
              </c:numCache>
            </c:numRef>
          </c:val>
        </c:ser>
        <c:dLbls>
          <c:showLegendKey val="0"/>
          <c:showVal val="1"/>
          <c:showCatName val="0"/>
          <c:showSerName val="0"/>
          <c:showPercent val="0"/>
          <c:showBubbleSize val="0"/>
        </c:dLbls>
        <c:gapWidth val="150"/>
        <c:shape val="box"/>
        <c:axId val="2087313976"/>
        <c:axId val="2087317656"/>
        <c:axId val="0"/>
      </c:bar3DChart>
      <c:catAx>
        <c:axId val="2087313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17656"/>
        <c:crosses val="autoZero"/>
        <c:auto val="1"/>
        <c:lblAlgn val="ctr"/>
        <c:lblOffset val="100"/>
        <c:noMultiLvlLbl val="0"/>
      </c:catAx>
      <c:valAx>
        <c:axId val="208731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13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3'!$H$240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3'!$G$241:$G$249</c:f>
              <c:strCache>
                <c:ptCount val="9"/>
                <c:pt idx="0">
                  <c:v>1.a</c:v>
                </c:pt>
                <c:pt idx="1">
                  <c:v>1.b</c:v>
                </c:pt>
                <c:pt idx="2">
                  <c:v>1.c</c:v>
                </c:pt>
                <c:pt idx="3">
                  <c:v>1.d</c:v>
                </c:pt>
                <c:pt idx="4">
                  <c:v>1.e</c:v>
                </c:pt>
                <c:pt idx="5">
                  <c:v>1.f</c:v>
                </c:pt>
                <c:pt idx="6">
                  <c:v>1.g</c:v>
                </c:pt>
                <c:pt idx="7">
                  <c:v>1.h</c:v>
                </c:pt>
                <c:pt idx="8">
                  <c:v>1.i</c:v>
                </c:pt>
              </c:strCache>
            </c:strRef>
          </c:cat>
          <c:val>
            <c:numRef>
              <c:f>'Last, First 3'!$H$241:$H$249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7345704"/>
        <c:axId val="2087355656"/>
      </c:barChart>
      <c:catAx>
        <c:axId val="2087345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55656"/>
        <c:crosses val="autoZero"/>
        <c:auto val="1"/>
        <c:lblAlgn val="ctr"/>
        <c:lblOffset val="100"/>
        <c:noMultiLvlLbl val="0"/>
      </c:catAx>
      <c:valAx>
        <c:axId val="2087355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45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3'!$H$250</c:f>
              <c:strCache>
                <c:ptCount val="1"/>
                <c:pt idx="0">
                  <c:v>2-Positive Parent Child Relationships</c:v>
                </c:pt>
              </c:strCache>
            </c:strRef>
          </c:tx>
          <c:spPr>
            <a:solidFill>
              <a:schemeClr val="accent6"/>
            </a:solidFill>
            <a:ln>
              <a:noFill/>
            </a:ln>
            <a:effectLst/>
            <a:sp3d/>
          </c:spPr>
          <c:invertIfNegative val="0"/>
          <c:cat>
            <c:strRef>
              <c:f>'Last, First 3'!$G$251:$G$256</c:f>
              <c:strCache>
                <c:ptCount val="6"/>
                <c:pt idx="0">
                  <c:v>2.a</c:v>
                </c:pt>
                <c:pt idx="1">
                  <c:v>2.b</c:v>
                </c:pt>
                <c:pt idx="2">
                  <c:v>2.c</c:v>
                </c:pt>
                <c:pt idx="3">
                  <c:v>2.d</c:v>
                </c:pt>
                <c:pt idx="4">
                  <c:v>2.e</c:v>
                </c:pt>
                <c:pt idx="5">
                  <c:v>2.f</c:v>
                </c:pt>
              </c:strCache>
            </c:strRef>
          </c:cat>
          <c:val>
            <c:numRef>
              <c:f>'Last, First 3'!$H$251:$H$256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7387736"/>
        <c:axId val="2087391544"/>
        <c:axId val="0"/>
      </c:bar3DChart>
      <c:catAx>
        <c:axId val="2087387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91544"/>
        <c:crosses val="autoZero"/>
        <c:auto val="1"/>
        <c:lblAlgn val="ctr"/>
        <c:lblOffset val="100"/>
        <c:noMultiLvlLbl val="0"/>
      </c:catAx>
      <c:valAx>
        <c:axId val="2087391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387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3'!$H$257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3'!$G$258:$G$265</c:f>
              <c:strCache>
                <c:ptCount val="8"/>
                <c:pt idx="0">
                  <c:v>3.a</c:v>
                </c:pt>
                <c:pt idx="1">
                  <c:v>3.b</c:v>
                </c:pt>
                <c:pt idx="2">
                  <c:v>3.c</c:v>
                </c:pt>
                <c:pt idx="3">
                  <c:v>3.d</c:v>
                </c:pt>
                <c:pt idx="4">
                  <c:v>3.e</c:v>
                </c:pt>
                <c:pt idx="5">
                  <c:v>3.f</c:v>
                </c:pt>
                <c:pt idx="6">
                  <c:v>3.g</c:v>
                </c:pt>
                <c:pt idx="7">
                  <c:v>3.h</c:v>
                </c:pt>
              </c:strCache>
            </c:strRef>
          </c:cat>
          <c:val>
            <c:numRef>
              <c:f>'Last, First 3'!$H$258:$H$265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7421416"/>
        <c:axId val="2087431368"/>
      </c:barChart>
      <c:catAx>
        <c:axId val="2087421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431368"/>
        <c:crosses val="autoZero"/>
        <c:auto val="1"/>
        <c:lblAlgn val="ctr"/>
        <c:lblOffset val="100"/>
        <c:noMultiLvlLbl val="0"/>
      </c:catAx>
      <c:valAx>
        <c:axId val="208743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42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3'!$C$241:$C$248</c:f>
              <c:strCache>
                <c:ptCount val="8"/>
                <c:pt idx="0">
                  <c:v>5.a</c:v>
                </c:pt>
                <c:pt idx="1">
                  <c:v>5.b</c:v>
                </c:pt>
                <c:pt idx="2">
                  <c:v>5.c</c:v>
                </c:pt>
                <c:pt idx="3">
                  <c:v>5.d</c:v>
                </c:pt>
                <c:pt idx="4">
                  <c:v>5.e</c:v>
                </c:pt>
                <c:pt idx="5">
                  <c:v>5.f</c:v>
                </c:pt>
                <c:pt idx="6">
                  <c:v>5.g</c:v>
                </c:pt>
                <c:pt idx="7">
                  <c:v>5.h</c:v>
                </c:pt>
              </c:strCache>
            </c:strRef>
          </c:cat>
          <c:val>
            <c:numRef>
              <c:f>'Last, First 3'!$D$241:$D$248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7462008"/>
        <c:axId val="2087472072"/>
        <c:axId val="0"/>
      </c:bar3DChart>
      <c:catAx>
        <c:axId val="2087462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472072"/>
        <c:crosses val="autoZero"/>
        <c:auto val="1"/>
        <c:lblAlgn val="ctr"/>
        <c:lblOffset val="100"/>
        <c:noMultiLvlLbl val="0"/>
      </c:catAx>
      <c:valAx>
        <c:axId val="2087472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462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3'!$G$267:$G$272</c:f>
              <c:strCache>
                <c:ptCount val="6"/>
                <c:pt idx="0">
                  <c:v>4.a</c:v>
                </c:pt>
                <c:pt idx="1">
                  <c:v>4.b</c:v>
                </c:pt>
                <c:pt idx="2">
                  <c:v>4.c</c:v>
                </c:pt>
                <c:pt idx="3">
                  <c:v>4.d</c:v>
                </c:pt>
                <c:pt idx="4">
                  <c:v>4.e</c:v>
                </c:pt>
                <c:pt idx="5">
                  <c:v>4.f</c:v>
                </c:pt>
              </c:strCache>
            </c:strRef>
          </c:cat>
          <c:val>
            <c:numRef>
              <c:f>'Last, First 3'!$H$267:$H$272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7502728"/>
        <c:axId val="2087512744"/>
        <c:axId val="0"/>
      </c:bar3DChart>
      <c:catAx>
        <c:axId val="2087502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12744"/>
        <c:crosses val="autoZero"/>
        <c:auto val="1"/>
        <c:lblAlgn val="ctr"/>
        <c:lblOffset val="100"/>
        <c:noMultiLvlLbl val="0"/>
      </c:catAx>
      <c:valAx>
        <c:axId val="2087512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0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3'!$C$250:$C$255</c:f>
              <c:strCache>
                <c:ptCount val="6"/>
                <c:pt idx="0">
                  <c:v>6.a</c:v>
                </c:pt>
                <c:pt idx="1">
                  <c:v>6.b</c:v>
                </c:pt>
                <c:pt idx="2">
                  <c:v>6.c</c:v>
                </c:pt>
                <c:pt idx="3">
                  <c:v>6.d</c:v>
                </c:pt>
                <c:pt idx="4">
                  <c:v>6.e</c:v>
                </c:pt>
                <c:pt idx="5">
                  <c:v>6.f</c:v>
                </c:pt>
              </c:strCache>
            </c:strRef>
          </c:cat>
          <c:val>
            <c:numRef>
              <c:f>'Last, First 3'!$D$250:$D$255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7543400"/>
        <c:axId val="2087553400"/>
        <c:axId val="0"/>
      </c:bar3DChart>
      <c:catAx>
        <c:axId val="20875434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53400"/>
        <c:crosses val="autoZero"/>
        <c:auto val="1"/>
        <c:lblAlgn val="ctr"/>
        <c:lblOffset val="100"/>
        <c:noMultiLvlLbl val="0"/>
      </c:catAx>
      <c:valAx>
        <c:axId val="2087553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4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3'!$D$256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3'!$C$257:$C$259</c:f>
              <c:strCache>
                <c:ptCount val="3"/>
                <c:pt idx="0">
                  <c:v>7.a</c:v>
                </c:pt>
                <c:pt idx="1">
                  <c:v>7.b</c:v>
                </c:pt>
                <c:pt idx="2">
                  <c:v>7.c</c:v>
                </c:pt>
              </c:strCache>
            </c:strRef>
          </c:cat>
          <c:val>
            <c:numRef>
              <c:f>'Last, First 3'!$D$257:$D$259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7584168"/>
        <c:axId val="2087594056"/>
        <c:axId val="0"/>
      </c:bar3DChart>
      <c:catAx>
        <c:axId val="2087584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94056"/>
        <c:crosses val="autoZero"/>
        <c:auto val="1"/>
        <c:lblAlgn val="ctr"/>
        <c:lblOffset val="100"/>
        <c:noMultiLvlLbl val="0"/>
      </c:catAx>
      <c:valAx>
        <c:axId val="2087594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58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1'!$G$61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1'!$J$61:$O$61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4968712"/>
        <c:axId val="2084978440"/>
        <c:axId val="0"/>
      </c:bar3DChart>
      <c:catAx>
        <c:axId val="2084968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978440"/>
        <c:crosses val="autoZero"/>
        <c:auto val="1"/>
        <c:lblAlgn val="ctr"/>
        <c:lblOffset val="100"/>
        <c:noMultiLvlLbl val="0"/>
      </c:catAx>
      <c:valAx>
        <c:axId val="2084978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968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3'!$AB$4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3'!$AA$5:$AA$8</c:f>
              <c:strCache>
                <c:ptCount val="4"/>
                <c:pt idx="0">
                  <c:v>I CAN:</c:v>
                </c:pt>
                <c:pt idx="1">
                  <c:v>I HAVE:</c:v>
                </c:pt>
                <c:pt idx="2">
                  <c:v>I AM:</c:v>
                </c:pt>
                <c:pt idx="3">
                  <c:v>TOTAL</c:v>
                </c:pt>
              </c:strCache>
            </c:strRef>
          </c:cat>
          <c:val>
            <c:numRef>
              <c:f>'Last, First 3'!$AB$5:$AB$8</c:f>
              <c:numCache>
                <c:formatCode>General</c:formatCode>
                <c:ptCount val="4"/>
                <c:pt idx="0">
                  <c:v>0.0</c:v>
                </c:pt>
                <c:pt idx="1">
                  <c:v>0.0</c:v>
                </c:pt>
                <c:pt idx="2">
                  <c:v>0.0</c:v>
                </c:pt>
                <c:pt idx="3">
                  <c:v>0.0</c:v>
                </c:pt>
              </c:numCache>
            </c:numRef>
          </c:val>
        </c:ser>
        <c:ser>
          <c:idx val="1"/>
          <c:order val="1"/>
          <c:tx>
            <c:strRef>
              <c:f>'Last, First 3'!$AC$4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3'!$AA$5:$AA$8</c:f>
              <c:strCache>
                <c:ptCount val="4"/>
                <c:pt idx="0">
                  <c:v>I CAN:</c:v>
                </c:pt>
                <c:pt idx="1">
                  <c:v>I HAVE:</c:v>
                </c:pt>
                <c:pt idx="2">
                  <c:v>I AM:</c:v>
                </c:pt>
                <c:pt idx="3">
                  <c:v>TOTAL</c:v>
                </c:pt>
              </c:strCache>
            </c:strRef>
          </c:cat>
          <c:val>
            <c:numRef>
              <c:f>'Last, First 3'!$AC$5:$AC$8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7641720"/>
        <c:axId val="2087645400"/>
        <c:axId val="0"/>
      </c:bar3DChart>
      <c:catAx>
        <c:axId val="2087641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645400"/>
        <c:crosses val="autoZero"/>
        <c:auto val="1"/>
        <c:lblAlgn val="ctr"/>
        <c:lblOffset val="100"/>
        <c:noMultiLvlLbl val="0"/>
      </c:catAx>
      <c:valAx>
        <c:axId val="2087645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641720"/>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4'!$G$209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4'!$H$209:$AH$209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6832936"/>
        <c:axId val="2086822760"/>
        <c:axId val="0"/>
      </c:bar3DChart>
      <c:catAx>
        <c:axId val="2086832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822760"/>
        <c:crosses val="autoZero"/>
        <c:auto val="1"/>
        <c:lblAlgn val="ctr"/>
        <c:lblOffset val="100"/>
        <c:noMultiLvlLbl val="0"/>
      </c:catAx>
      <c:valAx>
        <c:axId val="2086822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832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4'!$H$208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4'!$G$210:$G$224</c:f>
              <c:numCache>
                <c:formatCode>General</c:formatCode>
                <c:ptCount val="15"/>
              </c:numCache>
            </c:numRef>
          </c:cat>
          <c:val>
            <c:numRef>
              <c:f>'Last, First 4'!$H$210:$H$224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4'!$I$208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4'!$G$210:$G$224</c:f>
              <c:numCache>
                <c:formatCode>General</c:formatCode>
                <c:ptCount val="15"/>
              </c:numCache>
            </c:numRef>
          </c:cat>
          <c:val>
            <c:numRef>
              <c:f>'Last, First 4'!$I$210:$I$224</c:f>
              <c:numCache>
                <c:formatCode>General</c:formatCode>
                <c:ptCount val="15"/>
              </c:numCache>
            </c:numRef>
          </c:val>
        </c:ser>
        <c:dLbls>
          <c:showLegendKey val="0"/>
          <c:showVal val="1"/>
          <c:showCatName val="0"/>
          <c:showSerName val="0"/>
          <c:showPercent val="0"/>
          <c:showBubbleSize val="0"/>
        </c:dLbls>
        <c:gapWidth val="150"/>
        <c:shape val="box"/>
        <c:axId val="2086772104"/>
        <c:axId val="2086768456"/>
        <c:axId val="0"/>
      </c:bar3DChart>
      <c:catAx>
        <c:axId val="2086772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768456"/>
        <c:crosses val="autoZero"/>
        <c:auto val="1"/>
        <c:lblAlgn val="ctr"/>
        <c:lblOffset val="100"/>
        <c:noMultiLvlLbl val="0"/>
      </c:catAx>
      <c:valAx>
        <c:axId val="2086768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772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layout/>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4'!$B$60:$E$60</c:f>
              <c:strCache>
                <c:ptCount val="4"/>
                <c:pt idx="0">
                  <c:v>I AM</c:v>
                </c:pt>
                <c:pt idx="1">
                  <c:v>I HAVE:</c:v>
                </c:pt>
                <c:pt idx="2">
                  <c:v>I CAN:</c:v>
                </c:pt>
                <c:pt idx="3">
                  <c:v>Strengths/Assets</c:v>
                </c:pt>
              </c:strCache>
            </c:strRef>
          </c:cat>
          <c:val>
            <c:numRef>
              <c:f>'Last, First 4'!$B$61:$E$61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6742024"/>
        <c:axId val="2086732696"/>
      </c:barChart>
      <c:catAx>
        <c:axId val="2086742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732696"/>
        <c:crosses val="autoZero"/>
        <c:auto val="1"/>
        <c:lblAlgn val="ctr"/>
        <c:lblOffset val="100"/>
        <c:noMultiLvlLbl val="0"/>
      </c:catAx>
      <c:valAx>
        <c:axId val="2086732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742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4'!$S$94:$V$94,'Last, First 4'!$AF$94:$AI$94)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4'!$S$95:$V$95,'Last, First 4'!$AF$95:$AI$95)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6700616"/>
        <c:axId val="2086690920"/>
        <c:axId val="0"/>
      </c:bar3DChart>
      <c:catAx>
        <c:axId val="2086700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6690920"/>
        <c:crosses val="autoZero"/>
        <c:auto val="1"/>
        <c:lblAlgn val="ctr"/>
        <c:lblOffset val="100"/>
        <c:noMultiLvlLbl val="0"/>
      </c:catAx>
      <c:valAx>
        <c:axId val="2086690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700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4'!$I$60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4'!$I$61:$I$92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8009064"/>
        <c:axId val="2088019336"/>
        <c:axId val="0"/>
      </c:bar3DChart>
      <c:catAx>
        <c:axId val="20880090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019336"/>
        <c:crosses val="autoZero"/>
        <c:auto val="1"/>
        <c:lblAlgn val="ctr"/>
        <c:lblOffset val="100"/>
        <c:noMultiLvlLbl val="0"/>
      </c:catAx>
      <c:valAx>
        <c:axId val="20880193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009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4'!$J$61:$O$61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8050392"/>
        <c:axId val="2088060392"/>
        <c:axId val="0"/>
      </c:bar3DChart>
      <c:catAx>
        <c:axId val="2088050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060392"/>
        <c:crosses val="autoZero"/>
        <c:auto val="1"/>
        <c:lblAlgn val="ctr"/>
        <c:lblOffset val="100"/>
        <c:noMultiLvlLbl val="0"/>
      </c:catAx>
      <c:valAx>
        <c:axId val="208806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05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4'!$G$61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4'!$P$61:$AA$61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8100040"/>
        <c:axId val="2088122808"/>
        <c:axId val="0"/>
      </c:bar3DChart>
      <c:catAx>
        <c:axId val="2088100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122808"/>
        <c:crosses val="autoZero"/>
        <c:auto val="1"/>
        <c:lblAlgn val="ctr"/>
        <c:lblOffset val="100"/>
        <c:noMultiLvlLbl val="0"/>
      </c:catAx>
      <c:valAx>
        <c:axId val="2088122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100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4'!$AB$60:$AI$60</c:f>
              <c:strCache>
                <c:ptCount val="8"/>
                <c:pt idx="0">
                  <c:v>Referral Resource Provider</c:v>
                </c:pt>
                <c:pt idx="4">
                  <c:v>Que 1</c:v>
                </c:pt>
                <c:pt idx="5">
                  <c:v>Que 2</c:v>
                </c:pt>
                <c:pt idx="6">
                  <c:v>Que 3</c:v>
                </c:pt>
                <c:pt idx="7">
                  <c:v>Total</c:v>
                </c:pt>
              </c:strCache>
            </c:strRef>
          </c:cat>
          <c:val>
            <c:numRef>
              <c:f>'Last, First 4'!$AB$61:$AI$61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8150376"/>
        <c:axId val="2088160104"/>
        <c:axId val="0"/>
      </c:bar3DChart>
      <c:catAx>
        <c:axId val="2088150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160104"/>
        <c:crosses val="autoZero"/>
        <c:auto val="1"/>
        <c:lblAlgn val="ctr"/>
        <c:lblOffset val="100"/>
        <c:noMultiLvlLbl val="0"/>
      </c:catAx>
      <c:valAx>
        <c:axId val="2088160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150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4'!$AC$60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4'!$AB$61:$AB$92</c:f>
              <c:numCache>
                <c:formatCode>General</c:formatCode>
                <c:ptCount val="32"/>
                <c:pt idx="0">
                  <c:v>0.0</c:v>
                </c:pt>
              </c:numCache>
            </c:numRef>
          </c:cat>
          <c:val>
            <c:numRef>
              <c:f>'Last, First 4'!$AC$61:$AC$92</c:f>
              <c:numCache>
                <c:formatCode>General</c:formatCode>
                <c:ptCount val="32"/>
              </c:numCache>
            </c:numRef>
          </c:val>
        </c:ser>
        <c:ser>
          <c:idx val="1"/>
          <c:order val="1"/>
          <c:tx>
            <c:strRef>
              <c:f>'Last, First 4'!$AD$60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4'!$AB$61:$AB$92</c:f>
              <c:numCache>
                <c:formatCode>General</c:formatCode>
                <c:ptCount val="32"/>
                <c:pt idx="0">
                  <c:v>0.0</c:v>
                </c:pt>
              </c:numCache>
            </c:numRef>
          </c:cat>
          <c:val>
            <c:numRef>
              <c:f>'Last, First 4'!$AD$61:$AD$92</c:f>
              <c:numCache>
                <c:formatCode>General</c:formatCode>
                <c:ptCount val="32"/>
              </c:numCache>
            </c:numRef>
          </c:val>
        </c:ser>
        <c:ser>
          <c:idx val="2"/>
          <c:order val="2"/>
          <c:tx>
            <c:strRef>
              <c:f>'Last, First 4'!$AE$60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4'!$AB$61:$AB$92</c:f>
              <c:numCache>
                <c:formatCode>General</c:formatCode>
                <c:ptCount val="32"/>
                <c:pt idx="0">
                  <c:v>0.0</c:v>
                </c:pt>
              </c:numCache>
            </c:numRef>
          </c:cat>
          <c:val>
            <c:numRef>
              <c:f>'Last, First 4'!$AE$61:$AE$92</c:f>
              <c:numCache>
                <c:formatCode>General</c:formatCode>
                <c:ptCount val="32"/>
              </c:numCache>
            </c:numRef>
          </c:val>
        </c:ser>
        <c:ser>
          <c:idx val="3"/>
          <c:order val="3"/>
          <c:tx>
            <c:strRef>
              <c:f>'Last, First 4'!$AI$60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4'!$AB$61:$AB$92</c:f>
              <c:numCache>
                <c:formatCode>General</c:formatCode>
                <c:ptCount val="32"/>
                <c:pt idx="0">
                  <c:v>0.0</c:v>
                </c:pt>
              </c:numCache>
            </c:numRef>
          </c:cat>
          <c:val>
            <c:numRef>
              <c:f>'Last, First 4'!$AI$61:$AI$92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8232728"/>
        <c:axId val="2088236504"/>
        <c:axId val="0"/>
      </c:bar3DChart>
      <c:catAx>
        <c:axId val="2088232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236504"/>
        <c:crosses val="autoZero"/>
        <c:auto val="1"/>
        <c:lblAlgn val="ctr"/>
        <c:lblOffset val="100"/>
        <c:noMultiLvlLbl val="0"/>
      </c:catAx>
      <c:valAx>
        <c:axId val="2088236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23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1'!$G$61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1'!$P$61:$AA$61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5018136"/>
        <c:axId val="2085040584"/>
        <c:axId val="0"/>
      </c:bar3DChart>
      <c:catAx>
        <c:axId val="2085018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5040584"/>
        <c:crosses val="autoZero"/>
        <c:auto val="1"/>
        <c:lblAlgn val="ctr"/>
        <c:lblOffset val="100"/>
        <c:noMultiLvlLbl val="0"/>
      </c:catAx>
      <c:valAx>
        <c:axId val="2085040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018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4'!$T$28:$W$28</c:f>
              <c:strCache>
                <c:ptCount val="4"/>
                <c:pt idx="0">
                  <c:v>Referrals Made</c:v>
                </c:pt>
                <c:pt idx="1">
                  <c:v>Que 1</c:v>
                </c:pt>
                <c:pt idx="2">
                  <c:v>Que 2</c:v>
                </c:pt>
                <c:pt idx="3">
                  <c:v>Que 3</c:v>
                </c:pt>
              </c:strCache>
            </c:strRef>
          </c:cat>
          <c:val>
            <c:numRef>
              <c:f>'Last, First 4'!$T$29:$W$29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8260008"/>
        <c:axId val="2088269912"/>
        <c:axId val="0"/>
      </c:bar3DChart>
      <c:catAx>
        <c:axId val="2088260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8269912"/>
        <c:crosses val="autoZero"/>
        <c:auto val="1"/>
        <c:lblAlgn val="ctr"/>
        <c:lblOffset val="100"/>
        <c:noMultiLvlLbl val="0"/>
      </c:catAx>
      <c:valAx>
        <c:axId val="2088269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260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4'!$E$262:$E$269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8305624"/>
        <c:axId val="2088316584"/>
        <c:axId val="0"/>
      </c:bar3DChart>
      <c:catAx>
        <c:axId val="208830562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8316584"/>
        <c:crosses val="autoZero"/>
        <c:auto val="1"/>
        <c:lblAlgn val="ctr"/>
        <c:lblOffset val="100"/>
        <c:noMultiLvlLbl val="0"/>
      </c:catAx>
      <c:valAx>
        <c:axId val="2088316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305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4'!$B$179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4'!$C$178</c:f>
              <c:strCache>
                <c:ptCount val="1"/>
                <c:pt idx="0">
                  <c:v>Parent Engagement</c:v>
                </c:pt>
              </c:strCache>
            </c:strRef>
          </c:cat>
          <c:val>
            <c:numRef>
              <c:f>'Last, First 4'!$C$179</c:f>
              <c:numCache>
                <c:formatCode>General</c:formatCode>
                <c:ptCount val="1"/>
                <c:pt idx="0">
                  <c:v>0.0</c:v>
                </c:pt>
              </c:numCache>
            </c:numRef>
          </c:val>
        </c:ser>
        <c:ser>
          <c:idx val="1"/>
          <c:order val="1"/>
          <c:tx>
            <c:strRef>
              <c:f>'Last, First 4'!$B$180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4'!$C$178</c:f>
              <c:strCache>
                <c:ptCount val="1"/>
                <c:pt idx="0">
                  <c:v>Parent Engagement</c:v>
                </c:pt>
              </c:strCache>
            </c:strRef>
          </c:cat>
          <c:val>
            <c:numRef>
              <c:f>'Last, First 4'!$C$180</c:f>
              <c:numCache>
                <c:formatCode>General</c:formatCode>
                <c:ptCount val="1"/>
                <c:pt idx="0">
                  <c:v>0.0</c:v>
                </c:pt>
              </c:numCache>
            </c:numRef>
          </c:val>
        </c:ser>
        <c:dLbls>
          <c:showLegendKey val="0"/>
          <c:showVal val="1"/>
          <c:showCatName val="0"/>
          <c:showSerName val="0"/>
          <c:showPercent val="0"/>
          <c:showBubbleSize val="0"/>
        </c:dLbls>
        <c:gapWidth val="150"/>
        <c:shape val="box"/>
        <c:axId val="2088366104"/>
        <c:axId val="2088369784"/>
        <c:axId val="0"/>
      </c:bar3DChart>
      <c:catAx>
        <c:axId val="2088366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369784"/>
        <c:crosses val="autoZero"/>
        <c:auto val="1"/>
        <c:lblAlgn val="ctr"/>
        <c:lblOffset val="100"/>
        <c:noMultiLvlLbl val="0"/>
      </c:catAx>
      <c:valAx>
        <c:axId val="2088369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366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4'!$H$240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4'!$G$241:$G$249</c:f>
              <c:strCache>
                <c:ptCount val="9"/>
                <c:pt idx="0">
                  <c:v>1.a</c:v>
                </c:pt>
                <c:pt idx="1">
                  <c:v>1.b</c:v>
                </c:pt>
                <c:pt idx="2">
                  <c:v>1.c</c:v>
                </c:pt>
                <c:pt idx="3">
                  <c:v>1.d</c:v>
                </c:pt>
                <c:pt idx="4">
                  <c:v>1.e</c:v>
                </c:pt>
                <c:pt idx="5">
                  <c:v>1.f</c:v>
                </c:pt>
                <c:pt idx="6">
                  <c:v>1.g</c:v>
                </c:pt>
                <c:pt idx="7">
                  <c:v>1.h</c:v>
                </c:pt>
                <c:pt idx="8">
                  <c:v>1.i</c:v>
                </c:pt>
              </c:strCache>
            </c:strRef>
          </c:cat>
          <c:val>
            <c:numRef>
              <c:f>'Last, First 4'!$H$241:$H$249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8397912"/>
        <c:axId val="2088407784"/>
      </c:barChart>
      <c:catAx>
        <c:axId val="2088397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407784"/>
        <c:crosses val="autoZero"/>
        <c:auto val="1"/>
        <c:lblAlgn val="ctr"/>
        <c:lblOffset val="100"/>
        <c:noMultiLvlLbl val="0"/>
      </c:catAx>
      <c:valAx>
        <c:axId val="2088407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39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4'!$H$250</c:f>
              <c:strCache>
                <c:ptCount val="1"/>
                <c:pt idx="0">
                  <c:v>2-Positive Parent Child Relationships</c:v>
                </c:pt>
              </c:strCache>
            </c:strRef>
          </c:tx>
          <c:spPr>
            <a:solidFill>
              <a:schemeClr val="accent6"/>
            </a:solidFill>
            <a:ln>
              <a:noFill/>
            </a:ln>
            <a:effectLst/>
            <a:sp3d/>
          </c:spPr>
          <c:invertIfNegative val="0"/>
          <c:cat>
            <c:strRef>
              <c:f>'Last, First 4'!$G$251:$G$256</c:f>
              <c:strCache>
                <c:ptCount val="6"/>
                <c:pt idx="0">
                  <c:v>2.a</c:v>
                </c:pt>
                <c:pt idx="1">
                  <c:v>2.b</c:v>
                </c:pt>
                <c:pt idx="2">
                  <c:v>2.c</c:v>
                </c:pt>
                <c:pt idx="3">
                  <c:v>2.d</c:v>
                </c:pt>
                <c:pt idx="4">
                  <c:v>2.e</c:v>
                </c:pt>
                <c:pt idx="5">
                  <c:v>2.f</c:v>
                </c:pt>
              </c:strCache>
            </c:strRef>
          </c:cat>
          <c:val>
            <c:numRef>
              <c:f>'Last, First 4'!$H$251:$H$256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8439864"/>
        <c:axId val="2088443672"/>
        <c:axId val="0"/>
      </c:bar3DChart>
      <c:catAx>
        <c:axId val="2088439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443672"/>
        <c:crosses val="autoZero"/>
        <c:auto val="1"/>
        <c:lblAlgn val="ctr"/>
        <c:lblOffset val="100"/>
        <c:noMultiLvlLbl val="0"/>
      </c:catAx>
      <c:valAx>
        <c:axId val="2088443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439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4'!$H$257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4'!$G$258:$G$265</c:f>
              <c:strCache>
                <c:ptCount val="8"/>
                <c:pt idx="0">
                  <c:v>3.a</c:v>
                </c:pt>
                <c:pt idx="1">
                  <c:v>3.b</c:v>
                </c:pt>
                <c:pt idx="2">
                  <c:v>3.c</c:v>
                </c:pt>
                <c:pt idx="3">
                  <c:v>3.d</c:v>
                </c:pt>
                <c:pt idx="4">
                  <c:v>3.e</c:v>
                </c:pt>
                <c:pt idx="5">
                  <c:v>3.f</c:v>
                </c:pt>
                <c:pt idx="6">
                  <c:v>3.g</c:v>
                </c:pt>
                <c:pt idx="7">
                  <c:v>3.h</c:v>
                </c:pt>
              </c:strCache>
            </c:strRef>
          </c:cat>
          <c:val>
            <c:numRef>
              <c:f>'Last, First 4'!$H$258:$H$265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8473560"/>
        <c:axId val="2088483496"/>
      </c:barChart>
      <c:catAx>
        <c:axId val="2088473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483496"/>
        <c:crosses val="autoZero"/>
        <c:auto val="1"/>
        <c:lblAlgn val="ctr"/>
        <c:lblOffset val="100"/>
        <c:noMultiLvlLbl val="0"/>
      </c:catAx>
      <c:valAx>
        <c:axId val="2088483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47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4'!$C$241:$C$248</c:f>
              <c:strCache>
                <c:ptCount val="8"/>
                <c:pt idx="0">
                  <c:v>5.a</c:v>
                </c:pt>
                <c:pt idx="1">
                  <c:v>5.b</c:v>
                </c:pt>
                <c:pt idx="2">
                  <c:v>5.c</c:v>
                </c:pt>
                <c:pt idx="3">
                  <c:v>5.d</c:v>
                </c:pt>
                <c:pt idx="4">
                  <c:v>5.e</c:v>
                </c:pt>
                <c:pt idx="5">
                  <c:v>5.f</c:v>
                </c:pt>
                <c:pt idx="6">
                  <c:v>5.g</c:v>
                </c:pt>
                <c:pt idx="7">
                  <c:v>5.h</c:v>
                </c:pt>
              </c:strCache>
            </c:strRef>
          </c:cat>
          <c:val>
            <c:numRef>
              <c:f>'Last, First 4'!$D$241:$D$248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8514136"/>
        <c:axId val="2088524200"/>
        <c:axId val="0"/>
      </c:bar3DChart>
      <c:catAx>
        <c:axId val="20885141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524200"/>
        <c:crosses val="autoZero"/>
        <c:auto val="1"/>
        <c:lblAlgn val="ctr"/>
        <c:lblOffset val="100"/>
        <c:noMultiLvlLbl val="0"/>
      </c:catAx>
      <c:valAx>
        <c:axId val="2088524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51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4'!$G$267:$G$272</c:f>
              <c:strCache>
                <c:ptCount val="6"/>
                <c:pt idx="0">
                  <c:v>4.a</c:v>
                </c:pt>
                <c:pt idx="1">
                  <c:v>4.b</c:v>
                </c:pt>
                <c:pt idx="2">
                  <c:v>4.c</c:v>
                </c:pt>
                <c:pt idx="3">
                  <c:v>4.d</c:v>
                </c:pt>
                <c:pt idx="4">
                  <c:v>4.e</c:v>
                </c:pt>
                <c:pt idx="5">
                  <c:v>4.f</c:v>
                </c:pt>
              </c:strCache>
            </c:strRef>
          </c:cat>
          <c:val>
            <c:numRef>
              <c:f>'Last, First 4'!$H$267:$H$272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8554856"/>
        <c:axId val="2088564872"/>
        <c:axId val="0"/>
      </c:bar3DChart>
      <c:catAx>
        <c:axId val="2088554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564872"/>
        <c:crosses val="autoZero"/>
        <c:auto val="1"/>
        <c:lblAlgn val="ctr"/>
        <c:lblOffset val="100"/>
        <c:noMultiLvlLbl val="0"/>
      </c:catAx>
      <c:valAx>
        <c:axId val="2088564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554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4'!$C$250:$C$255</c:f>
              <c:strCache>
                <c:ptCount val="6"/>
                <c:pt idx="0">
                  <c:v>6.a</c:v>
                </c:pt>
                <c:pt idx="1">
                  <c:v>6.b</c:v>
                </c:pt>
                <c:pt idx="2">
                  <c:v>6.c</c:v>
                </c:pt>
                <c:pt idx="3">
                  <c:v>6.d</c:v>
                </c:pt>
                <c:pt idx="4">
                  <c:v>6.e</c:v>
                </c:pt>
                <c:pt idx="5">
                  <c:v>6.f</c:v>
                </c:pt>
              </c:strCache>
            </c:strRef>
          </c:cat>
          <c:val>
            <c:numRef>
              <c:f>'Last, First 4'!$D$250:$D$255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8595528"/>
        <c:axId val="2088605528"/>
        <c:axId val="0"/>
      </c:bar3DChart>
      <c:catAx>
        <c:axId val="2088595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05528"/>
        <c:crosses val="autoZero"/>
        <c:auto val="1"/>
        <c:lblAlgn val="ctr"/>
        <c:lblOffset val="100"/>
        <c:noMultiLvlLbl val="0"/>
      </c:catAx>
      <c:valAx>
        <c:axId val="2088605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595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4'!$D$256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4'!$C$257:$C$259</c:f>
              <c:strCache>
                <c:ptCount val="3"/>
                <c:pt idx="0">
                  <c:v>7.a</c:v>
                </c:pt>
                <c:pt idx="1">
                  <c:v>7.b</c:v>
                </c:pt>
                <c:pt idx="2">
                  <c:v>7.c</c:v>
                </c:pt>
              </c:strCache>
            </c:strRef>
          </c:cat>
          <c:val>
            <c:numRef>
              <c:f>'Last, First 4'!$D$257:$D$259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8635928"/>
        <c:axId val="2088645912"/>
        <c:axId val="0"/>
      </c:bar3DChart>
      <c:catAx>
        <c:axId val="2088635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45912"/>
        <c:crosses val="autoZero"/>
        <c:auto val="1"/>
        <c:lblAlgn val="ctr"/>
        <c:lblOffset val="100"/>
        <c:noMultiLvlLbl val="0"/>
      </c:catAx>
      <c:valAx>
        <c:axId val="2088645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35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1'!$AB$60:$AI$60</c:f>
              <c:strCache>
                <c:ptCount val="8"/>
                <c:pt idx="0">
                  <c:v>Referral Resource Provider</c:v>
                </c:pt>
                <c:pt idx="4">
                  <c:v>Que 1</c:v>
                </c:pt>
                <c:pt idx="5">
                  <c:v>Que 2</c:v>
                </c:pt>
                <c:pt idx="6">
                  <c:v>Que 3</c:v>
                </c:pt>
                <c:pt idx="7">
                  <c:v>Total</c:v>
                </c:pt>
              </c:strCache>
            </c:strRef>
          </c:cat>
          <c:val>
            <c:numRef>
              <c:f>'Last, First 1'!$AB$61:$AI$61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3904376"/>
        <c:axId val="2083972040"/>
        <c:axId val="0"/>
      </c:bar3DChart>
      <c:catAx>
        <c:axId val="2083904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972040"/>
        <c:crosses val="autoZero"/>
        <c:auto val="1"/>
        <c:lblAlgn val="ctr"/>
        <c:lblOffset val="100"/>
        <c:noMultiLvlLbl val="0"/>
      </c:catAx>
      <c:valAx>
        <c:axId val="2083972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390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4'!$AB$4</c:f>
              <c:strCache>
                <c:ptCount val="1"/>
                <c:pt idx="0">
                  <c:v>Strengths and Assets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4'!$AA$5:$AA$8</c:f>
              <c:strCache>
                <c:ptCount val="4"/>
                <c:pt idx="0">
                  <c:v>I CAN:</c:v>
                </c:pt>
                <c:pt idx="1">
                  <c:v>I HAVE:</c:v>
                </c:pt>
                <c:pt idx="2">
                  <c:v>I AM:</c:v>
                </c:pt>
                <c:pt idx="3">
                  <c:v>TOTAL</c:v>
                </c:pt>
              </c:strCache>
            </c:strRef>
          </c:cat>
          <c:val>
            <c:numRef>
              <c:f>'Last, First 4'!$AB$5:$AB$8</c:f>
              <c:numCache>
                <c:formatCode>General</c:formatCode>
                <c:ptCount val="4"/>
                <c:pt idx="0">
                  <c:v>0.0</c:v>
                </c:pt>
                <c:pt idx="1">
                  <c:v>0.0</c:v>
                </c:pt>
                <c:pt idx="2">
                  <c:v>0.0</c:v>
                </c:pt>
                <c:pt idx="3">
                  <c:v>0.0</c:v>
                </c:pt>
              </c:numCache>
            </c:numRef>
          </c:val>
        </c:ser>
        <c:ser>
          <c:idx val="1"/>
          <c:order val="1"/>
          <c:tx>
            <c:strRef>
              <c:f>'Last, First 4'!$AC$4</c:f>
              <c:strCache>
                <c:ptCount val="1"/>
                <c:pt idx="0">
                  <c:v>Possible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4'!$AA$5:$AA$8</c:f>
              <c:strCache>
                <c:ptCount val="4"/>
                <c:pt idx="0">
                  <c:v>I CAN:</c:v>
                </c:pt>
                <c:pt idx="1">
                  <c:v>I HAVE:</c:v>
                </c:pt>
                <c:pt idx="2">
                  <c:v>I AM:</c:v>
                </c:pt>
                <c:pt idx="3">
                  <c:v>TOTAL</c:v>
                </c:pt>
              </c:strCache>
            </c:strRef>
          </c:cat>
          <c:val>
            <c:numRef>
              <c:f>'Last, First 4'!$AC$5:$AC$8</c:f>
              <c:numCache>
                <c:formatCode>General</c:formatCode>
                <c:ptCount val="4"/>
                <c:pt idx="0">
                  <c:v>6.0</c:v>
                </c:pt>
                <c:pt idx="1">
                  <c:v>8.0</c:v>
                </c:pt>
                <c:pt idx="2">
                  <c:v>14.0</c:v>
                </c:pt>
                <c:pt idx="3">
                  <c:v>28.0</c:v>
                </c:pt>
              </c:numCache>
            </c:numRef>
          </c:val>
        </c:ser>
        <c:dLbls>
          <c:showLegendKey val="0"/>
          <c:showVal val="1"/>
          <c:showCatName val="0"/>
          <c:showSerName val="0"/>
          <c:showPercent val="0"/>
          <c:showBubbleSize val="0"/>
        </c:dLbls>
        <c:gapWidth val="150"/>
        <c:shape val="box"/>
        <c:axId val="2088693576"/>
        <c:axId val="2088697256"/>
        <c:axId val="0"/>
      </c:bar3DChart>
      <c:catAx>
        <c:axId val="2088693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97256"/>
        <c:crosses val="autoZero"/>
        <c:auto val="1"/>
        <c:lblAlgn val="ctr"/>
        <c:lblOffset val="100"/>
        <c:noMultiLvlLbl val="0"/>
      </c:catAx>
      <c:valAx>
        <c:axId val="2088697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93576"/>
        <c:crosses val="autoZero"/>
        <c:crossBetween val="between"/>
      </c:valAx>
      <c:spPr>
        <a:noFill/>
        <a:ln>
          <a:noFill/>
        </a:ln>
        <a:effectLst/>
      </c:spPr>
    </c:plotArea>
    <c:legend>
      <c:legendPos val="b"/>
      <c:layout>
        <c:manualLayout>
          <c:xMode val="edge"/>
          <c:yMode val="edge"/>
          <c:x val="0.0979090813648294"/>
          <c:y val="0.00135691825176931"/>
          <c:w val="0.859168244086303"/>
          <c:h val="0.104651895257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PIR Services  Services Provided and Referred</a:t>
            </a:r>
          </a:p>
          <a:p>
            <a:pPr>
              <a:defRPr sz="900" b="0" i="0" u="none" strike="noStrike" kern="1200" spc="0" baseline="0">
                <a:solidFill>
                  <a:schemeClr val="tx1">
                    <a:lumMod val="65000"/>
                    <a:lumOff val="35000"/>
                  </a:schemeClr>
                </a:solidFill>
                <a:latin typeface="+mn-lt"/>
                <a:ea typeface="+mn-ea"/>
                <a:cs typeface="+mn-cs"/>
              </a:defRPr>
            </a:pPr>
            <a:endParaRPr lang="en-US" sz="9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919974450554"/>
          <c:y val="0.0316638217076336"/>
          <c:w val="0.883292438548202"/>
          <c:h val="0.56393359822692"/>
        </c:manualLayout>
      </c:layout>
      <c:bar3DChart>
        <c:barDir val="col"/>
        <c:grouping val="clustered"/>
        <c:varyColors val="0"/>
        <c:ser>
          <c:idx val="0"/>
          <c:order val="0"/>
          <c:tx>
            <c:strRef>
              <c:f>'Last, First 5'!$G$209</c:f>
              <c:strCache>
                <c:ptCount val="1"/>
                <c:pt idx="0">
                  <c:v>PIR Services  Services Provided and Referred                                                                                                                                                                 Date</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5'!$H$208:$AH$208</c:f>
              <c:strCache>
                <c:ptCount val="27"/>
                <c:pt idx="0">
                  <c:v>Received 1 of the following Services</c:v>
                </c:pt>
                <c:pt idx="2">
                  <c:v>Substance Abuse Prevention </c:v>
                </c:pt>
                <c:pt idx="4">
                  <c:v>Substance Abuse Treatment</c:v>
                </c:pt>
                <c:pt idx="6">
                  <c:v>Domestic Violence Services</c:v>
                </c:pt>
                <c:pt idx="8">
                  <c:v>Child Abuse Services</c:v>
                </c:pt>
                <c:pt idx="10">
                  <c:v>Child Support Assistance</c:v>
                </c:pt>
                <c:pt idx="12">
                  <c:v>Health Education</c:v>
                </c:pt>
                <c:pt idx="14">
                  <c:v>Incarcerated Individuals</c:v>
                </c:pt>
                <c:pt idx="16">
                  <c:v>Parenting Education</c:v>
                </c:pt>
                <c:pt idx="18">
                  <c:v>Relationship Education</c:v>
                </c:pt>
                <c:pt idx="20">
                  <c:v>Energency Crisis</c:v>
                </c:pt>
                <c:pt idx="21">
                  <c:v>Housing Assistance</c:v>
                </c:pt>
                <c:pt idx="22">
                  <c:v>Mental Health Services</c:v>
                </c:pt>
                <c:pt idx="23">
                  <c:v>ESL training</c:v>
                </c:pt>
                <c:pt idx="24">
                  <c:v>Adult Education</c:v>
                </c:pt>
                <c:pt idx="25">
                  <c:v>Job Training</c:v>
                </c:pt>
                <c:pt idx="26">
                  <c:v>Enrolled in CDA</c:v>
                </c:pt>
              </c:strCache>
            </c:strRef>
          </c:cat>
          <c:val>
            <c:numRef>
              <c:f>'Last, First 5'!$H$209:$AH$209</c:f>
              <c:numCache>
                <c:formatCode>General</c:formatCode>
                <c:ptCount val="27"/>
                <c:pt idx="0">
                  <c:v>0.0</c:v>
                </c:pt>
                <c:pt idx="2">
                  <c:v>0.0</c:v>
                </c:pt>
                <c:pt idx="4">
                  <c:v>0.0</c:v>
                </c:pt>
                <c:pt idx="6">
                  <c:v>0.0</c:v>
                </c:pt>
                <c:pt idx="8">
                  <c:v>0.0</c:v>
                </c:pt>
                <c:pt idx="10">
                  <c:v>0.0</c:v>
                </c:pt>
                <c:pt idx="12">
                  <c:v>0.0</c:v>
                </c:pt>
                <c:pt idx="14">
                  <c:v>0.0</c:v>
                </c:pt>
                <c:pt idx="16">
                  <c:v>0.0</c:v>
                </c:pt>
                <c:pt idx="18">
                  <c:v>0.0</c:v>
                </c:pt>
                <c:pt idx="20">
                  <c:v>0.0</c:v>
                </c:pt>
                <c:pt idx="21">
                  <c:v>0.0</c:v>
                </c:pt>
                <c:pt idx="22">
                  <c:v>0.0</c:v>
                </c:pt>
                <c:pt idx="23">
                  <c:v>0.0</c:v>
                </c:pt>
                <c:pt idx="24">
                  <c:v>0.0</c:v>
                </c:pt>
                <c:pt idx="25">
                  <c:v>0.0</c:v>
                </c:pt>
                <c:pt idx="26">
                  <c:v>0.0</c:v>
                </c:pt>
              </c:numCache>
            </c:numRef>
          </c:val>
        </c:ser>
        <c:dLbls>
          <c:showLegendKey val="0"/>
          <c:showVal val="1"/>
          <c:showCatName val="0"/>
          <c:showSerName val="0"/>
          <c:showPercent val="0"/>
          <c:showBubbleSize val="0"/>
        </c:dLbls>
        <c:gapWidth val="150"/>
        <c:shape val="box"/>
        <c:axId val="2087879432"/>
        <c:axId val="2087869256"/>
        <c:axId val="0"/>
      </c:bar3DChart>
      <c:catAx>
        <c:axId val="2087879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869256"/>
        <c:crosses val="autoZero"/>
        <c:auto val="1"/>
        <c:lblAlgn val="ctr"/>
        <c:lblOffset val="100"/>
        <c:noMultiLvlLbl val="0"/>
      </c:catAx>
      <c:valAx>
        <c:axId val="2087869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879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PIR Services  Services Provided and Referred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8475150283634"/>
          <c:y val="0.138069727585422"/>
          <c:w val="0.555918090883801"/>
          <c:h val="0.802726303047735"/>
        </c:manualLayout>
      </c:layout>
      <c:bar3DChart>
        <c:barDir val="bar"/>
        <c:grouping val="clustered"/>
        <c:varyColors val="0"/>
        <c:ser>
          <c:idx val="0"/>
          <c:order val="0"/>
          <c:tx>
            <c:strRef>
              <c:f>'Last, First 5'!$H$208</c:f>
              <c:strCache>
                <c:ptCount val="1"/>
                <c:pt idx="0">
                  <c:v>Received 1 of the following Services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5'!$G$210:$G$224</c:f>
              <c:numCache>
                <c:formatCode>General</c:formatCode>
                <c:ptCount val="15"/>
              </c:numCache>
            </c:numRef>
          </c:cat>
          <c:val>
            <c:numRef>
              <c:f>'Last, First 5'!$H$210:$H$224</c:f>
              <c:numCache>
                <c:formatCode>General</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1"/>
          <c:tx>
            <c:strRef>
              <c:f>'Last, First 5'!$I$208</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5'!$G$210:$G$224</c:f>
              <c:numCache>
                <c:formatCode>General</c:formatCode>
                <c:ptCount val="15"/>
              </c:numCache>
            </c:numRef>
          </c:cat>
          <c:val>
            <c:numRef>
              <c:f>'Last, First 5'!$I$210:$I$224</c:f>
              <c:numCache>
                <c:formatCode>General</c:formatCode>
                <c:ptCount val="15"/>
              </c:numCache>
            </c:numRef>
          </c:val>
        </c:ser>
        <c:dLbls>
          <c:showLegendKey val="0"/>
          <c:showVal val="1"/>
          <c:showCatName val="0"/>
          <c:showSerName val="0"/>
          <c:showPercent val="0"/>
          <c:showBubbleSize val="0"/>
        </c:dLbls>
        <c:gapWidth val="150"/>
        <c:shape val="box"/>
        <c:axId val="2087818600"/>
        <c:axId val="2087814952"/>
        <c:axId val="0"/>
      </c:bar3DChart>
      <c:catAx>
        <c:axId val="2087818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814952"/>
        <c:crosses val="autoZero"/>
        <c:auto val="1"/>
        <c:lblAlgn val="ctr"/>
        <c:lblOffset val="100"/>
        <c:noMultiLvlLbl val="0"/>
      </c:catAx>
      <c:valAx>
        <c:axId val="2087814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818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Strengths and Assets</a:t>
            </a:r>
          </a:p>
        </c:rich>
      </c:tx>
      <c:layout/>
      <c:overlay val="0"/>
      <c:spPr>
        <a:noFill/>
        <a:ln>
          <a:noFill/>
        </a:ln>
        <a:effectLst/>
      </c:spPr>
    </c:title>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5'!$B$60:$E$60</c:f>
              <c:strCache>
                <c:ptCount val="4"/>
                <c:pt idx="0">
                  <c:v>I AM</c:v>
                </c:pt>
                <c:pt idx="1">
                  <c:v>I HAVE:</c:v>
                </c:pt>
                <c:pt idx="2">
                  <c:v>I CAN:</c:v>
                </c:pt>
                <c:pt idx="3">
                  <c:v>Strengths/Assets</c:v>
                </c:pt>
              </c:strCache>
            </c:strRef>
          </c:cat>
          <c:val>
            <c:numRef>
              <c:f>'Last, First 5'!$B$61:$E$61</c:f>
              <c:numCache>
                <c:formatCode>0%</c:formatCode>
                <c:ptCount val="4"/>
                <c:pt idx="0">
                  <c:v>0.0</c:v>
                </c:pt>
                <c:pt idx="1">
                  <c:v>0.0</c:v>
                </c:pt>
                <c:pt idx="2">
                  <c:v>0.0</c:v>
                </c:pt>
                <c:pt idx="3">
                  <c:v>0.0</c:v>
                </c:pt>
              </c:numCache>
            </c:numRef>
          </c:val>
        </c:ser>
        <c:dLbls>
          <c:dLblPos val="outEnd"/>
          <c:showLegendKey val="0"/>
          <c:showVal val="1"/>
          <c:showCatName val="0"/>
          <c:showSerName val="0"/>
          <c:showPercent val="0"/>
          <c:showBubbleSize val="0"/>
        </c:dLbls>
        <c:gapWidth val="150"/>
        <c:axId val="2087788472"/>
        <c:axId val="2087779192"/>
      </c:barChart>
      <c:catAx>
        <c:axId val="20877884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779192"/>
        <c:crosses val="autoZero"/>
        <c:auto val="1"/>
        <c:lblAlgn val="ctr"/>
        <c:lblOffset val="100"/>
        <c:noMultiLvlLbl val="0"/>
      </c:catAx>
      <c:valAx>
        <c:axId val="20877791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78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Contacts Type &amp; Purpose</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5'!$S$94:$V$94,'Last, First 5'!$AF$94:$AI$94)</c:f>
              <c:strCache>
                <c:ptCount val="8"/>
                <c:pt idx="0">
                  <c:v>Date</c:v>
                </c:pt>
                <c:pt idx="1">
                  <c:v>Goal Contact</c:v>
                </c:pt>
                <c:pt idx="2">
                  <c:v>Attendance Contact</c:v>
                </c:pt>
                <c:pt idx="3">
                  <c:v>Follow-Up</c:v>
                </c:pt>
                <c:pt idx="4">
                  <c:v>Center Cont.</c:v>
                </c:pt>
                <c:pt idx="5">
                  <c:v>Home Visit</c:v>
                </c:pt>
                <c:pt idx="6">
                  <c:v>PhoneCont.</c:v>
                </c:pt>
                <c:pt idx="7">
                  <c:v>Mail Contact</c:v>
                </c:pt>
              </c:strCache>
            </c:strRef>
          </c:cat>
          <c:val>
            <c:numRef>
              <c:f>('Last, First 5'!$S$95:$V$95,'Last, First 5'!$AF$95:$AI$95)</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7747112"/>
        <c:axId val="2087737416"/>
        <c:axId val="0"/>
      </c:bar3DChart>
      <c:catAx>
        <c:axId val="20877471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7737416"/>
        <c:crosses val="autoZero"/>
        <c:auto val="1"/>
        <c:lblAlgn val="ctr"/>
        <c:lblOffset val="100"/>
        <c:noMultiLvlLbl val="0"/>
      </c:catAx>
      <c:valAx>
        <c:axId val="2087737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747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224473103652741"/>
          <c:y val="0.0154888689507531"/>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59406876466023"/>
          <c:y val="0.023975021048194"/>
          <c:w val="0.452254165903681"/>
          <c:h val="0.931401791423882"/>
        </c:manualLayout>
      </c:layout>
      <c:bar3DChart>
        <c:barDir val="bar"/>
        <c:grouping val="clustered"/>
        <c:varyColors val="0"/>
        <c:ser>
          <c:idx val="0"/>
          <c:order val="0"/>
          <c:tx>
            <c:strRef>
              <c:f>'Last, First 5'!$I$60</c:f>
              <c:strCache>
                <c:ptCount val="1"/>
                <c:pt idx="0">
                  <c:v>Goal Progress</c:v>
                </c:pt>
              </c:strCache>
            </c:strRef>
          </c:tx>
          <c:spPr>
            <a:solidFill>
              <a:schemeClr val="accent6"/>
            </a:solidFill>
            <a:ln>
              <a:noFill/>
            </a:ln>
            <a:effectLst/>
            <a:sp3d/>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5'!$G$61:$G$92</c:f>
              <c:strCache>
                <c:ptCount val="32"/>
                <c:pt idx="0">
                  <c:v> &amp;   </c:v>
                </c:pt>
                <c:pt idx="1">
                  <c:v>Medical Care</c:v>
                </c:pt>
                <c:pt idx="2">
                  <c:v>Dental Care</c:v>
                </c:pt>
                <c:pt idx="3">
                  <c:v>Food</c:v>
                </c:pt>
                <c:pt idx="4">
                  <c:v>Housing/Shelter</c:v>
                </c:pt>
                <c:pt idx="5">
                  <c:v>Clothing</c:v>
                </c:pt>
                <c:pt idx="6">
                  <c:v>Child Care</c:v>
                </c:pt>
                <c:pt idx="7">
                  <c:v>Create a Safe Home</c:v>
                </c:pt>
                <c:pt idx="8">
                  <c:v>Sleep</c:v>
                </c:pt>
                <c:pt idx="9">
                  <c:v>Transportation</c:v>
                </c:pt>
                <c:pt idx="10">
                  <c:v>Counseling</c:v>
                </c:pt>
                <c:pt idx="11">
                  <c:v>Telephone</c:v>
                </c:pt>
                <c:pt idx="12">
                  <c:v> </c:v>
                </c:pt>
                <c:pt idx="13">
                  <c:v>Budgeting Money</c:v>
                </c:pt>
                <c:pt idx="14">
                  <c:v>Parenting Educ</c:v>
                </c:pt>
                <c:pt idx="15">
                  <c:v>Job</c:v>
                </c:pt>
                <c:pt idx="16">
                  <c:v>Exercise</c:v>
                </c:pt>
                <c:pt idx="17">
                  <c:v>Child Dev't</c:v>
                </c:pt>
                <c:pt idx="18">
                  <c:v>School</c:v>
                </c:pt>
                <c:pt idx="20">
                  <c:v>Get Out of the House</c:v>
                </c:pt>
                <c:pt idx="21">
                  <c:v>Sing songs to child</c:v>
                </c:pt>
                <c:pt idx="22">
                  <c:v>Playing w/other children</c:v>
                </c:pt>
                <c:pt idx="23">
                  <c:v>Read to my child</c:v>
                </c:pt>
                <c:pt idx="26">
                  <c:v>Time to be w/partner alone</c:v>
                </c:pt>
                <c:pt idx="27">
                  <c:v>Time to Myself</c:v>
                </c:pt>
                <c:pt idx="28">
                  <c:v>Faith</c:v>
                </c:pt>
                <c:pt idx="29">
                  <c:v>Vacation</c:v>
                </c:pt>
                <c:pt idx="30">
                  <c:v> </c:v>
                </c:pt>
                <c:pt idx="31">
                  <c:v> </c:v>
                </c:pt>
              </c:strCache>
            </c:strRef>
          </c:cat>
          <c:val>
            <c:numRef>
              <c:f>'Last, First 5'!$I$61:$I$92</c:f>
              <c:numCache>
                <c:formatCode>0%</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9059720"/>
        <c:axId val="2089069992"/>
        <c:axId val="0"/>
      </c:bar3DChart>
      <c:catAx>
        <c:axId val="2089059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069992"/>
        <c:crosses val="autoZero"/>
        <c:auto val="1"/>
        <c:lblAlgn val="ctr"/>
        <c:lblOffset val="100"/>
        <c:noMultiLvlLbl val="0"/>
      </c:catAx>
      <c:valAx>
        <c:axId val="2089069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059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5'!$G$61</c:f>
              <c:strCache>
                <c:ptCount val="1"/>
                <c:pt idx="0">
                  <c:v> &amp;   </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5'!$J$60:$O$60</c:f>
              <c:strCache>
                <c:ptCount val="6"/>
                <c:pt idx="0">
                  <c:v>Goal Steps</c:v>
                </c:pt>
                <c:pt idx="1">
                  <c:v>Nov 1  Steps Completed.</c:v>
                </c:pt>
                <c:pt idx="2">
                  <c:v>Feb 1  Steps Completed.</c:v>
                </c:pt>
                <c:pt idx="3">
                  <c:v>May 1  Steps Completed.</c:v>
                </c:pt>
                <c:pt idx="4">
                  <c:v>Goals Set</c:v>
                </c:pt>
                <c:pt idx="5">
                  <c:v>Goal Met</c:v>
                </c:pt>
              </c:strCache>
            </c:strRef>
          </c:cat>
          <c:val>
            <c:numRef>
              <c:f>'Last, First 5'!$J$61:$O$61</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9101048"/>
        <c:axId val="2089111048"/>
        <c:axId val="0"/>
      </c:bar3DChart>
      <c:catAx>
        <c:axId val="20891010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111048"/>
        <c:crosses val="autoZero"/>
        <c:auto val="1"/>
        <c:lblAlgn val="ctr"/>
        <c:lblOffset val="100"/>
        <c:noMultiLvlLbl val="0"/>
      </c:catAx>
      <c:valAx>
        <c:axId val="2089111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10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00132705634017971"/>
          <c:y val="0.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0276483388294412"/>
          <c:y val="0.174279970628542"/>
          <c:w val="0.965771778527684"/>
          <c:h val="0.469362487777423"/>
        </c:manualLayout>
      </c:layout>
      <c:bar3DChart>
        <c:barDir val="col"/>
        <c:grouping val="clustered"/>
        <c:varyColors val="0"/>
        <c:ser>
          <c:idx val="0"/>
          <c:order val="0"/>
          <c:tx>
            <c:strRef>
              <c:f>'Last, First 5'!$G$61</c:f>
              <c:strCache>
                <c:ptCount val="1"/>
                <c:pt idx="0">
                  <c:v> &amp;   </c:v>
                </c:pt>
              </c:strCache>
            </c:strRef>
          </c:tx>
          <c:spPr>
            <a:solidFill>
              <a:schemeClr val="accent1"/>
            </a:solidFill>
            <a:ln>
              <a:noFill/>
            </a:ln>
            <a:effectLst/>
            <a:sp3d/>
          </c:spPr>
          <c:invertIfNegative val="0"/>
          <c:dPt>
            <c:idx val="0"/>
            <c:invertIfNegative val="0"/>
            <c:bubble3D val="0"/>
            <c:spPr>
              <a:solidFill>
                <a:schemeClr val="accent4">
                  <a:lumMod val="40000"/>
                  <a:lumOff val="60000"/>
                </a:schemeClr>
              </a:solidFill>
              <a:ln>
                <a:noFill/>
              </a:ln>
              <a:effectLst/>
              <a:sp3d/>
            </c:spPr>
          </c:dPt>
          <c:dPt>
            <c:idx val="1"/>
            <c:invertIfNegative val="0"/>
            <c:bubble3D val="0"/>
            <c:spPr>
              <a:solidFill>
                <a:schemeClr val="accent4">
                  <a:lumMod val="40000"/>
                  <a:lumOff val="60000"/>
                </a:schemeClr>
              </a:solidFill>
              <a:ln>
                <a:noFill/>
              </a:ln>
              <a:effectLst/>
              <a:sp3d/>
            </c:spPr>
          </c:dPt>
          <c:dPt>
            <c:idx val="2"/>
            <c:invertIfNegative val="0"/>
            <c:bubble3D val="0"/>
            <c:spPr>
              <a:solidFill>
                <a:schemeClr val="accent4">
                  <a:lumMod val="40000"/>
                  <a:lumOff val="60000"/>
                </a:schemeClr>
              </a:solidFill>
              <a:ln>
                <a:noFill/>
              </a:ln>
              <a:effectLst/>
              <a:sp3d/>
            </c:spPr>
          </c:dPt>
          <c:dPt>
            <c:idx val="3"/>
            <c:invertIfNegative val="0"/>
            <c:bubble3D val="0"/>
            <c:spPr>
              <a:solidFill>
                <a:srgbClr val="C00000"/>
              </a:solidFill>
              <a:ln>
                <a:noFill/>
              </a:ln>
              <a:effectLst/>
              <a:sp3d/>
            </c:spPr>
          </c:dPt>
          <c:dPt>
            <c:idx val="4"/>
            <c:invertIfNegative val="0"/>
            <c:bubble3D val="0"/>
            <c:spPr>
              <a:solidFill>
                <a:srgbClr val="C00000"/>
              </a:solidFill>
              <a:ln>
                <a:noFill/>
              </a:ln>
              <a:effectLst/>
              <a:sp3d/>
            </c:spPr>
          </c:dPt>
          <c:dPt>
            <c:idx val="5"/>
            <c:invertIfNegative val="0"/>
            <c:bubble3D val="0"/>
            <c:spPr>
              <a:solidFill>
                <a:srgbClr val="C00000"/>
              </a:solidFill>
              <a:ln>
                <a:noFill/>
              </a:ln>
              <a:effectLst/>
              <a:sp3d/>
            </c:spPr>
          </c:dPt>
          <c:dPt>
            <c:idx val="6"/>
            <c:invertIfNegative val="0"/>
            <c:bubble3D val="0"/>
            <c:spPr>
              <a:solidFill>
                <a:srgbClr val="C00000"/>
              </a:solidFill>
              <a:ln>
                <a:noFill/>
              </a:ln>
              <a:effectLst/>
              <a:sp3d/>
            </c:spPr>
          </c:dPt>
          <c:dPt>
            <c:idx val="7"/>
            <c:invertIfNegative val="0"/>
            <c:bubble3D val="0"/>
            <c:spPr>
              <a:solidFill>
                <a:srgbClr val="CFAFE7"/>
              </a:solidFill>
              <a:ln>
                <a:noFill/>
              </a:ln>
              <a:effectLst/>
              <a:sp3d/>
            </c:spPr>
          </c:dPt>
          <c:dPt>
            <c:idx val="8"/>
            <c:invertIfNegative val="0"/>
            <c:bubble3D val="0"/>
            <c:spPr>
              <a:solidFill>
                <a:srgbClr val="CFAFE7"/>
              </a:solidFill>
              <a:ln>
                <a:noFill/>
              </a:ln>
              <a:effectLst/>
              <a:sp3d/>
            </c:spPr>
          </c:dPt>
          <c:dPt>
            <c:idx val="9"/>
            <c:invertIfNegative val="0"/>
            <c:bubble3D val="0"/>
            <c:spPr>
              <a:solidFill>
                <a:srgbClr val="CFAFE7"/>
              </a:solidFill>
              <a:ln>
                <a:noFill/>
              </a:ln>
              <a:effectLst/>
              <a:sp3d/>
            </c:spPr>
          </c:dPt>
          <c:dPt>
            <c:idx val="10"/>
            <c:invertIfNegative val="0"/>
            <c:bubble3D val="0"/>
            <c:spPr>
              <a:solidFill>
                <a:srgbClr val="CFAFE7"/>
              </a:solidFill>
              <a:ln>
                <a:noFill/>
              </a:ln>
              <a:effectLst/>
              <a:sp3d/>
            </c:spPr>
          </c:dPt>
          <c:dPt>
            <c:idx val="11"/>
            <c:invertIfNegative val="0"/>
            <c:bubble3D val="0"/>
            <c:spPr>
              <a:solidFill>
                <a:srgbClr val="CFAFE7"/>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5'!$P$60:$AA$60</c:f>
              <c:strCache>
                <c:ptCount val="12"/>
                <c:pt idx="0">
                  <c:v>Need Ided</c:v>
                </c:pt>
                <c:pt idx="1">
                  <c:v>Need Referral</c:v>
                </c:pt>
                <c:pt idx="2">
                  <c:v>Need Met</c:v>
                </c:pt>
                <c:pt idx="3">
                  <c:v>Emerg. Need</c:v>
                </c:pt>
                <c:pt idx="4">
                  <c:v>Emer Ref</c:v>
                </c:pt>
                <c:pt idx="5">
                  <c:v>Emer Service</c:v>
                </c:pt>
                <c:pt idx="6">
                  <c:v>Emer Need Met</c:v>
                </c:pt>
                <c:pt idx="7">
                  <c:v>Interest</c:v>
                </c:pt>
                <c:pt idx="8">
                  <c:v>HSU</c:v>
                </c:pt>
                <c:pt idx="9">
                  <c:v>CIRCLES</c:v>
                </c:pt>
                <c:pt idx="10">
                  <c:v>MCCAA Agency</c:v>
                </c:pt>
                <c:pt idx="11">
                  <c:v>Referral Out</c:v>
                </c:pt>
              </c:strCache>
            </c:strRef>
          </c:cat>
          <c:val>
            <c:numRef>
              <c:f>'Last, First 5'!$P$61:$AA$61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1"/>
          <c:showCatName val="0"/>
          <c:showSerName val="0"/>
          <c:showPercent val="0"/>
          <c:showBubbleSize val="0"/>
        </c:dLbls>
        <c:gapWidth val="150"/>
        <c:shape val="box"/>
        <c:axId val="2089150696"/>
        <c:axId val="2089173464"/>
        <c:axId val="0"/>
      </c:bar3DChart>
      <c:catAx>
        <c:axId val="2089150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173464"/>
        <c:crosses val="autoZero"/>
        <c:auto val="1"/>
        <c:lblAlgn val="ctr"/>
        <c:lblOffset val="100"/>
        <c:noMultiLvlLbl val="0"/>
      </c:catAx>
      <c:valAx>
        <c:axId val="2089173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15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Referral Ratings</a:t>
            </a:r>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a:p>
            <a:pPr>
              <a:defRPr sz="800" b="1" i="0" u="none" strike="noStrike" kern="1200" spc="0" baseline="0">
                <a:solidFill>
                  <a:schemeClr val="tx1">
                    <a:lumMod val="65000"/>
                    <a:lumOff val="35000"/>
                  </a:schemeClr>
                </a:solidFill>
                <a:latin typeface="+mn-lt"/>
                <a:ea typeface="+mn-ea"/>
                <a:cs typeface="+mn-cs"/>
              </a:defRPr>
            </a:pPr>
            <a:endParaRPr lang="en-US" sz="800" b="1"/>
          </a:p>
        </c:rich>
      </c:tx>
      <c:layout>
        <c:manualLayout>
          <c:xMode val="edge"/>
          <c:yMode val="edge"/>
          <c:x val="0.00291368073372851"/>
          <c:y val="0.447275943046837"/>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377159250442"/>
          <c:y val="0.00946148301425925"/>
          <c:w val="0.714949119732126"/>
          <c:h val="0.821053309793242"/>
        </c:manualLayout>
      </c:layout>
      <c:bar3DChart>
        <c:barDir val="bar"/>
        <c:grouping val="stacked"/>
        <c:varyColors val="0"/>
        <c:ser>
          <c:idx val="0"/>
          <c:order val="0"/>
          <c:spPr>
            <a:solidFill>
              <a:schemeClr val="accent5"/>
            </a:solidFill>
            <a:ln>
              <a:noFill/>
            </a:ln>
            <a:effectLst/>
            <a:sp3d/>
          </c:spPr>
          <c:invertIfNegative val="0"/>
          <c:dLbls>
            <c:numFmt formatCode="#,##0.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5'!$AB$60:$AI$60</c:f>
              <c:strCache>
                <c:ptCount val="8"/>
                <c:pt idx="0">
                  <c:v>Referral Resource Provider</c:v>
                </c:pt>
                <c:pt idx="4">
                  <c:v>Que 1</c:v>
                </c:pt>
                <c:pt idx="5">
                  <c:v>Que 2</c:v>
                </c:pt>
                <c:pt idx="6">
                  <c:v>Que 3</c:v>
                </c:pt>
                <c:pt idx="7">
                  <c:v>Total</c:v>
                </c:pt>
              </c:strCache>
            </c:strRef>
          </c:cat>
          <c:val>
            <c:numRef>
              <c:f>'Last, First 5'!$AB$61:$AI$61</c:f>
              <c:numCache>
                <c:formatCode>General</c:formatCode>
                <c:ptCount val="8"/>
                <c:pt idx="0">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9201000"/>
        <c:axId val="2089210760"/>
        <c:axId val="0"/>
      </c:bar3DChart>
      <c:catAx>
        <c:axId val="2089201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210760"/>
        <c:crosses val="autoZero"/>
        <c:auto val="1"/>
        <c:lblAlgn val="ctr"/>
        <c:lblOffset val="100"/>
        <c:noMultiLvlLbl val="0"/>
      </c:catAx>
      <c:valAx>
        <c:axId val="2089210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20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5'!$AC$60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5'!$AB$61:$AB$92</c:f>
              <c:numCache>
                <c:formatCode>General</c:formatCode>
                <c:ptCount val="32"/>
                <c:pt idx="0">
                  <c:v>0.0</c:v>
                </c:pt>
              </c:numCache>
            </c:numRef>
          </c:cat>
          <c:val>
            <c:numRef>
              <c:f>'Last, First 5'!$AC$61:$AC$92</c:f>
              <c:numCache>
                <c:formatCode>General</c:formatCode>
                <c:ptCount val="32"/>
              </c:numCache>
            </c:numRef>
          </c:val>
        </c:ser>
        <c:ser>
          <c:idx val="1"/>
          <c:order val="1"/>
          <c:tx>
            <c:strRef>
              <c:f>'Last, First 5'!$AD$60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5'!$AB$61:$AB$92</c:f>
              <c:numCache>
                <c:formatCode>General</c:formatCode>
                <c:ptCount val="32"/>
                <c:pt idx="0">
                  <c:v>0.0</c:v>
                </c:pt>
              </c:numCache>
            </c:numRef>
          </c:cat>
          <c:val>
            <c:numRef>
              <c:f>'Last, First 5'!$AD$61:$AD$92</c:f>
              <c:numCache>
                <c:formatCode>General</c:formatCode>
                <c:ptCount val="32"/>
              </c:numCache>
            </c:numRef>
          </c:val>
        </c:ser>
        <c:ser>
          <c:idx val="2"/>
          <c:order val="2"/>
          <c:tx>
            <c:strRef>
              <c:f>'Last, First 5'!$AE$60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5'!$AB$61:$AB$92</c:f>
              <c:numCache>
                <c:formatCode>General</c:formatCode>
                <c:ptCount val="32"/>
                <c:pt idx="0">
                  <c:v>0.0</c:v>
                </c:pt>
              </c:numCache>
            </c:numRef>
          </c:cat>
          <c:val>
            <c:numRef>
              <c:f>'Last, First 5'!$AE$61:$AE$92</c:f>
              <c:numCache>
                <c:formatCode>General</c:formatCode>
                <c:ptCount val="32"/>
              </c:numCache>
            </c:numRef>
          </c:val>
        </c:ser>
        <c:ser>
          <c:idx val="3"/>
          <c:order val="3"/>
          <c:tx>
            <c:strRef>
              <c:f>'Last, First 5'!$AI$60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5'!$AB$61:$AB$92</c:f>
              <c:numCache>
                <c:formatCode>General</c:formatCode>
                <c:ptCount val="32"/>
                <c:pt idx="0">
                  <c:v>0.0</c:v>
                </c:pt>
              </c:numCache>
            </c:numRef>
          </c:cat>
          <c:val>
            <c:numRef>
              <c:f>'Last, First 5'!$AI$61:$AI$92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9283384"/>
        <c:axId val="2089287160"/>
        <c:axId val="0"/>
      </c:bar3DChart>
      <c:catAx>
        <c:axId val="2089283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287160"/>
        <c:crosses val="autoZero"/>
        <c:auto val="1"/>
        <c:lblAlgn val="ctr"/>
        <c:lblOffset val="100"/>
        <c:noMultiLvlLbl val="0"/>
      </c:catAx>
      <c:valAx>
        <c:axId val="2089287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283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Referral Effectiveness Follow Up</a:t>
            </a:r>
          </a:p>
        </c:rich>
      </c:tx>
      <c:layout>
        <c:manualLayout>
          <c:xMode val="edge"/>
          <c:yMode val="edge"/>
          <c:x val="0.0175486371895821"/>
          <c:y val="0.00547195622435021"/>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7655804562891"/>
          <c:y val="0.0427456007123597"/>
          <c:w val="0.628508298001211"/>
          <c:h val="0.914941097479095"/>
        </c:manualLayout>
      </c:layout>
      <c:bar3DChart>
        <c:barDir val="bar"/>
        <c:grouping val="clustered"/>
        <c:varyColors val="0"/>
        <c:ser>
          <c:idx val="0"/>
          <c:order val="0"/>
          <c:tx>
            <c:strRef>
              <c:f>'Last, First 1'!$AC$60</c:f>
              <c:strCache>
                <c:ptCount val="1"/>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1'!$AB$61:$AB$92</c:f>
              <c:numCache>
                <c:formatCode>General</c:formatCode>
                <c:ptCount val="32"/>
                <c:pt idx="0">
                  <c:v>0.0</c:v>
                </c:pt>
              </c:numCache>
            </c:numRef>
          </c:cat>
          <c:val>
            <c:numRef>
              <c:f>'Last, First 1'!$AC$61:$AC$92</c:f>
              <c:numCache>
                <c:formatCode>General</c:formatCode>
                <c:ptCount val="32"/>
              </c:numCache>
            </c:numRef>
          </c:val>
        </c:ser>
        <c:ser>
          <c:idx val="1"/>
          <c:order val="1"/>
          <c:tx>
            <c:strRef>
              <c:f>'Last, First 1'!$AD$60</c:f>
              <c:strCache>
                <c:ptCount val="1"/>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1'!$AB$61:$AB$92</c:f>
              <c:numCache>
                <c:formatCode>General</c:formatCode>
                <c:ptCount val="32"/>
                <c:pt idx="0">
                  <c:v>0.0</c:v>
                </c:pt>
              </c:numCache>
            </c:numRef>
          </c:cat>
          <c:val>
            <c:numRef>
              <c:f>'Last, First 1'!$AD$61:$AD$92</c:f>
              <c:numCache>
                <c:formatCode>General</c:formatCode>
                <c:ptCount val="32"/>
              </c:numCache>
            </c:numRef>
          </c:val>
        </c:ser>
        <c:ser>
          <c:idx val="2"/>
          <c:order val="2"/>
          <c:tx>
            <c:strRef>
              <c:f>'Last, First 1'!$AE$60</c:f>
              <c:strCache>
                <c:ptCount val="1"/>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1'!$AB$61:$AB$92</c:f>
              <c:numCache>
                <c:formatCode>General</c:formatCode>
                <c:ptCount val="32"/>
                <c:pt idx="0">
                  <c:v>0.0</c:v>
                </c:pt>
              </c:numCache>
            </c:numRef>
          </c:cat>
          <c:val>
            <c:numRef>
              <c:f>'Last, First 1'!$AE$61:$AE$92</c:f>
              <c:numCache>
                <c:formatCode>General</c:formatCode>
                <c:ptCount val="32"/>
              </c:numCache>
            </c:numRef>
          </c:val>
        </c:ser>
        <c:ser>
          <c:idx val="3"/>
          <c:order val="3"/>
          <c:tx>
            <c:strRef>
              <c:f>'Last, First 1'!$AI$60</c:f>
              <c:strCache>
                <c:ptCount val="1"/>
                <c:pt idx="0">
                  <c:v>Total</c:v>
                </c:pt>
              </c:strCache>
            </c:strRef>
          </c:tx>
          <c:spPr>
            <a:solidFill>
              <a:srgbClr val="FF0000"/>
            </a:solidFill>
            <a:ln>
              <a:noFill/>
            </a:ln>
            <a:effectLst/>
            <a:sp3d/>
          </c:spPr>
          <c:invertIfNegative val="0"/>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'Last, First 1'!$AB$61:$AB$92</c:f>
              <c:numCache>
                <c:formatCode>General</c:formatCode>
                <c:ptCount val="32"/>
                <c:pt idx="0">
                  <c:v>0.0</c:v>
                </c:pt>
              </c:numCache>
            </c:numRef>
          </c:cat>
          <c:val>
            <c:numRef>
              <c:f>'Last, First 1'!$AI$61:$AI$92</c:f>
              <c:numCache>
                <c:formatCode>General</c:formatCode>
                <c:ptCount val="3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numCache>
            </c:numRef>
          </c:val>
        </c:ser>
        <c:dLbls>
          <c:showLegendKey val="0"/>
          <c:showVal val="1"/>
          <c:showCatName val="0"/>
          <c:showSerName val="0"/>
          <c:showPercent val="0"/>
          <c:showBubbleSize val="0"/>
        </c:dLbls>
        <c:gapWidth val="150"/>
        <c:shape val="box"/>
        <c:axId val="2084058952"/>
        <c:axId val="2084062728"/>
        <c:axId val="0"/>
      </c:bar3DChart>
      <c:catAx>
        <c:axId val="20840589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4062728"/>
        <c:crosses val="autoZero"/>
        <c:auto val="1"/>
        <c:lblAlgn val="ctr"/>
        <c:lblOffset val="100"/>
        <c:noMultiLvlLbl val="0"/>
      </c:catAx>
      <c:valAx>
        <c:axId val="2084062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4058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5'!$S$29</c:f>
              <c:strCache>
                <c:ptCount val="1"/>
                <c:pt idx="0">
                  <c:v>Referral Follow Up</c:v>
                </c:pt>
              </c:strCache>
            </c:strRef>
          </c:tx>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5'!$T$28:$W$28</c:f>
              <c:strCache>
                <c:ptCount val="4"/>
                <c:pt idx="0">
                  <c:v>Referrals Made</c:v>
                </c:pt>
                <c:pt idx="1">
                  <c:v>Que 1</c:v>
                </c:pt>
                <c:pt idx="2">
                  <c:v>Que 2</c:v>
                </c:pt>
                <c:pt idx="3">
                  <c:v>Que 3</c:v>
                </c:pt>
              </c:strCache>
            </c:strRef>
          </c:cat>
          <c:val>
            <c:numRef>
              <c:f>'Last, First 5'!$T$29:$W$29</c:f>
              <c:numCache>
                <c:formatCode>General</c:formatCode>
                <c:ptCount val="4"/>
                <c:pt idx="0">
                  <c:v>0.0</c:v>
                </c:pt>
                <c:pt idx="1">
                  <c:v>0.0</c:v>
                </c:pt>
                <c:pt idx="2">
                  <c:v>0.0</c:v>
                </c:pt>
                <c:pt idx="3">
                  <c:v>0.0</c:v>
                </c:pt>
              </c:numCache>
            </c:numRef>
          </c:val>
        </c:ser>
        <c:dLbls>
          <c:showLegendKey val="0"/>
          <c:showVal val="1"/>
          <c:showCatName val="0"/>
          <c:showSerName val="0"/>
          <c:showPercent val="0"/>
          <c:showBubbleSize val="0"/>
        </c:dLbls>
        <c:gapWidth val="150"/>
        <c:shape val="box"/>
        <c:axId val="2089310648"/>
        <c:axId val="2089320568"/>
        <c:axId val="0"/>
      </c:bar3DChart>
      <c:catAx>
        <c:axId val="2089310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89320568"/>
        <c:crosses val="autoZero"/>
        <c:auto val="1"/>
        <c:lblAlgn val="ctr"/>
        <c:lblOffset val="100"/>
        <c:noMultiLvlLbl val="0"/>
      </c:catAx>
      <c:valAx>
        <c:axId val="2089320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310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Outcomes Year To Date</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5'!$E$261</c:f>
              <c:strCache>
                <c:ptCount val="1"/>
                <c:pt idx="0">
                  <c:v>YTD</c:v>
                </c:pt>
              </c:strCache>
            </c:strRef>
          </c:tx>
          <c:spPr>
            <a:solidFill>
              <a:schemeClr val="accent5">
                <a:lumMod val="75000"/>
              </a:schemeClr>
            </a:solidFill>
            <a:ln>
              <a:noFill/>
            </a:ln>
            <a:effectLst/>
            <a:sp3d/>
          </c:spPr>
          <c:invertIfNegative val="0"/>
          <c:dPt>
            <c:idx val="0"/>
            <c:invertIfNegative val="0"/>
            <c:bubble3D val="0"/>
            <c:spPr>
              <a:solidFill>
                <a:srgbClr val="00B050"/>
              </a:solidFill>
              <a:ln>
                <a:noFill/>
              </a:ln>
              <a:effectLst/>
              <a:sp3d/>
            </c:spPr>
          </c:dPt>
          <c:dLbls>
            <c:spPr>
              <a:solidFill>
                <a:schemeClr val="tx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5'!$A$262:$A$269</c:f>
              <c:strCache>
                <c:ptCount val="8"/>
                <c:pt idx="0">
                  <c:v> &amp;   </c:v>
                </c:pt>
                <c:pt idx="1">
                  <c:v>1 1. Family Well-being-Parents and families are safe, healthy, and have increased financial security.</c:v>
                </c:pt>
                <c:pt idx="2">
                  <c:v>2.2. Positive Parent-child Relationships-Beginning with transitions to parenthood, parents and families develop warm relationships that nurture their child’s learning and development.</c:v>
                </c:pt>
                <c:pt idx="3">
                  <c:v>3.3. Families as Lifelong Educators-Parents and families observe, guide, promote and participate in the everyday learning of their children  at home, school, and in their communities.</c:v>
                </c:pt>
                <c:pt idx="4">
                  <c:v>4.4.  Families as Learners-Parents and families advance their own learning interests through education, training and other experiences that support their parenting, careers, and life goals.</c:v>
                </c:pt>
                <c:pt idx="5">
                  <c:v>5.5. Family Engagement in Transitions-Parents and families support and advocate for their child’s learning and development as they transition to new learning environments, including EHS to HS, EHS/HS to other early learning environments, and HS to Kinderg</c:v>
                </c:pt>
                <c:pt idx="6">
                  <c:v>6.6.  Family Connections to Peers and Community-Parents and families form connections with peers and mentors in formal or informal social networks that are supportive and/or educational and that enhance social well-being and community life.</c:v>
                </c:pt>
                <c:pt idx="7">
                  <c:v>7.7. Families as Advocates and Leaders-Families participate in leadership development,  decision-making, program policy development, or communit y and state organizing activities to improve children’s development and learning experiences.</c:v>
                </c:pt>
              </c:strCache>
            </c:strRef>
          </c:cat>
          <c:val>
            <c:numRef>
              <c:f>'Last, First 5'!$E$262:$E$269</c:f>
              <c:numCache>
                <c:formatCode>0%</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9356280"/>
        <c:axId val="2089367240"/>
        <c:axId val="0"/>
      </c:bar3DChart>
      <c:catAx>
        <c:axId val="20893562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89367240"/>
        <c:crosses val="autoZero"/>
        <c:auto val="1"/>
        <c:lblAlgn val="ctr"/>
        <c:lblOffset val="100"/>
        <c:noMultiLvlLbl val="0"/>
      </c:catAx>
      <c:valAx>
        <c:axId val="2089367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35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Family </a:t>
            </a:r>
            <a:r>
              <a:rPr lang="en-US" sz="1050" baseline="0"/>
              <a:t> </a:t>
            </a:r>
            <a:r>
              <a:rPr lang="en-US" sz="1050"/>
              <a:t>Engagement</a:t>
            </a:r>
          </a:p>
          <a:p>
            <a:pPr>
              <a:defRPr sz="1050" b="0" i="0" u="none" strike="noStrike" kern="1200" spc="0" baseline="0">
                <a:solidFill>
                  <a:schemeClr val="tx1">
                    <a:lumMod val="65000"/>
                    <a:lumOff val="35000"/>
                  </a:schemeClr>
                </a:solidFill>
                <a:latin typeface="+mn-lt"/>
                <a:ea typeface="+mn-ea"/>
                <a:cs typeface="+mn-cs"/>
              </a:defRPr>
            </a:pPr>
            <a:endParaRPr lang="en-US" sz="105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'Last, First 5'!$B$179</c:f>
              <c:strCache>
                <c:ptCount val="1"/>
                <c:pt idx="0">
                  <c:v>Mom</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5'!$C$178</c:f>
              <c:strCache>
                <c:ptCount val="1"/>
                <c:pt idx="0">
                  <c:v>Parent Engagement</c:v>
                </c:pt>
              </c:strCache>
            </c:strRef>
          </c:cat>
          <c:val>
            <c:numRef>
              <c:f>'Last, First 5'!$C$179</c:f>
              <c:numCache>
                <c:formatCode>General</c:formatCode>
                <c:ptCount val="1"/>
                <c:pt idx="0">
                  <c:v>0.0</c:v>
                </c:pt>
              </c:numCache>
            </c:numRef>
          </c:val>
        </c:ser>
        <c:ser>
          <c:idx val="1"/>
          <c:order val="1"/>
          <c:tx>
            <c:strRef>
              <c:f>'Last, First 5'!$B$180</c:f>
              <c:strCache>
                <c:ptCount val="1"/>
                <c:pt idx="0">
                  <c:v>Dad</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5'!$C$178</c:f>
              <c:strCache>
                <c:ptCount val="1"/>
                <c:pt idx="0">
                  <c:v>Parent Engagement</c:v>
                </c:pt>
              </c:strCache>
            </c:strRef>
          </c:cat>
          <c:val>
            <c:numRef>
              <c:f>'Last, First 5'!$C$180</c:f>
              <c:numCache>
                <c:formatCode>General</c:formatCode>
                <c:ptCount val="1"/>
                <c:pt idx="0">
                  <c:v>0.0</c:v>
                </c:pt>
              </c:numCache>
            </c:numRef>
          </c:val>
        </c:ser>
        <c:dLbls>
          <c:showLegendKey val="0"/>
          <c:showVal val="1"/>
          <c:showCatName val="0"/>
          <c:showSerName val="0"/>
          <c:showPercent val="0"/>
          <c:showBubbleSize val="0"/>
        </c:dLbls>
        <c:gapWidth val="150"/>
        <c:shape val="box"/>
        <c:axId val="2089416760"/>
        <c:axId val="2089420440"/>
        <c:axId val="0"/>
      </c:bar3DChart>
      <c:catAx>
        <c:axId val="20894167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20440"/>
        <c:crosses val="autoZero"/>
        <c:auto val="1"/>
        <c:lblAlgn val="ctr"/>
        <c:lblOffset val="100"/>
        <c:noMultiLvlLbl val="0"/>
      </c:catAx>
      <c:valAx>
        <c:axId val="2089420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167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5'!$H$240</c:f>
              <c:strCache>
                <c:ptCount val="1"/>
                <c:pt idx="0">
                  <c:v>1-Family Well Being</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5'!$G$241:$G$249</c:f>
              <c:strCache>
                <c:ptCount val="9"/>
                <c:pt idx="0">
                  <c:v>1.a</c:v>
                </c:pt>
                <c:pt idx="1">
                  <c:v>1.b</c:v>
                </c:pt>
                <c:pt idx="2">
                  <c:v>1.c</c:v>
                </c:pt>
                <c:pt idx="3">
                  <c:v>1.d</c:v>
                </c:pt>
                <c:pt idx="4">
                  <c:v>1.e</c:v>
                </c:pt>
                <c:pt idx="5">
                  <c:v>1.f</c:v>
                </c:pt>
                <c:pt idx="6">
                  <c:v>1.g</c:v>
                </c:pt>
                <c:pt idx="7">
                  <c:v>1.h</c:v>
                </c:pt>
                <c:pt idx="8">
                  <c:v>1.i</c:v>
                </c:pt>
              </c:strCache>
            </c:strRef>
          </c:cat>
          <c:val>
            <c:numRef>
              <c:f>'Last, First 5'!$H$241:$H$249</c:f>
              <c:numCache>
                <c:formatCode>General</c:formatCode>
                <c:ptCount val="9"/>
                <c:pt idx="0">
                  <c:v>0.0</c:v>
                </c:pt>
                <c:pt idx="1">
                  <c:v>0.0</c:v>
                </c:pt>
                <c:pt idx="2">
                  <c:v>0.0</c:v>
                </c:pt>
                <c:pt idx="3">
                  <c:v>0.0</c:v>
                </c:pt>
                <c:pt idx="4">
                  <c:v>0.0</c:v>
                </c:pt>
                <c:pt idx="5">
                  <c:v>0.0</c:v>
                </c:pt>
                <c:pt idx="6">
                  <c:v>0.0</c:v>
                </c:pt>
                <c:pt idx="7">
                  <c:v>0.0</c:v>
                </c:pt>
                <c:pt idx="8">
                  <c:v>0.0</c:v>
                </c:pt>
              </c:numCache>
            </c:numRef>
          </c:val>
        </c:ser>
        <c:dLbls>
          <c:dLblPos val="outEnd"/>
          <c:showLegendKey val="0"/>
          <c:showVal val="1"/>
          <c:showCatName val="0"/>
          <c:showSerName val="0"/>
          <c:showPercent val="0"/>
          <c:showBubbleSize val="0"/>
        </c:dLbls>
        <c:gapWidth val="182"/>
        <c:axId val="2089448568"/>
        <c:axId val="2089458440"/>
      </c:barChart>
      <c:catAx>
        <c:axId val="2089448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58440"/>
        <c:crosses val="autoZero"/>
        <c:auto val="1"/>
        <c:lblAlgn val="ctr"/>
        <c:lblOffset val="100"/>
        <c:noMultiLvlLbl val="0"/>
      </c:catAx>
      <c:valAx>
        <c:axId val="2089458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4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5'!$H$250</c:f>
              <c:strCache>
                <c:ptCount val="1"/>
                <c:pt idx="0">
                  <c:v>2-Positive Parent Child Relationships</c:v>
                </c:pt>
              </c:strCache>
            </c:strRef>
          </c:tx>
          <c:spPr>
            <a:solidFill>
              <a:schemeClr val="accent6"/>
            </a:solidFill>
            <a:ln>
              <a:noFill/>
            </a:ln>
            <a:effectLst/>
            <a:sp3d/>
          </c:spPr>
          <c:invertIfNegative val="0"/>
          <c:cat>
            <c:strRef>
              <c:f>'Last, First 5'!$G$251:$G$256</c:f>
              <c:strCache>
                <c:ptCount val="6"/>
                <c:pt idx="0">
                  <c:v>2.a</c:v>
                </c:pt>
                <c:pt idx="1">
                  <c:v>2.b</c:v>
                </c:pt>
                <c:pt idx="2">
                  <c:v>2.c</c:v>
                </c:pt>
                <c:pt idx="3">
                  <c:v>2.d</c:v>
                </c:pt>
                <c:pt idx="4">
                  <c:v>2.e</c:v>
                </c:pt>
                <c:pt idx="5">
                  <c:v>2.f</c:v>
                </c:pt>
              </c:strCache>
            </c:strRef>
          </c:cat>
          <c:val>
            <c:numRef>
              <c:f>'Last, First 5'!$H$251:$H$256</c:f>
              <c:numCache>
                <c:formatCode>General</c:formatCode>
                <c:ptCount val="6"/>
                <c:pt idx="0">
                  <c:v>0.0</c:v>
                </c:pt>
                <c:pt idx="1">
                  <c:v>0.0</c:v>
                </c:pt>
                <c:pt idx="2">
                  <c:v>0.0</c:v>
                </c:pt>
                <c:pt idx="3">
                  <c:v>0.0</c:v>
                </c:pt>
                <c:pt idx="4">
                  <c:v>0.0</c:v>
                </c:pt>
                <c:pt idx="5">
                  <c:v>0.0</c:v>
                </c:pt>
              </c:numCache>
            </c:numRef>
          </c:val>
        </c:ser>
        <c:dLbls>
          <c:showLegendKey val="0"/>
          <c:showVal val="0"/>
          <c:showCatName val="0"/>
          <c:showSerName val="0"/>
          <c:showPercent val="0"/>
          <c:showBubbleSize val="0"/>
        </c:dLbls>
        <c:gapWidth val="150"/>
        <c:shape val="box"/>
        <c:axId val="2089490520"/>
        <c:axId val="2089494328"/>
        <c:axId val="0"/>
      </c:bar3DChart>
      <c:catAx>
        <c:axId val="2089490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94328"/>
        <c:crosses val="autoZero"/>
        <c:auto val="1"/>
        <c:lblAlgn val="ctr"/>
        <c:lblOffset val="100"/>
        <c:noMultiLvlLbl val="0"/>
      </c:catAx>
      <c:valAx>
        <c:axId val="2089494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490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'Last, First 5'!$H$257</c:f>
              <c:strCache>
                <c:ptCount val="1"/>
                <c:pt idx="0">
                  <c:v>3-Families as Lifelong Educators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5'!$G$258:$G$265</c:f>
              <c:strCache>
                <c:ptCount val="8"/>
                <c:pt idx="0">
                  <c:v>3.a</c:v>
                </c:pt>
                <c:pt idx="1">
                  <c:v>3.b</c:v>
                </c:pt>
                <c:pt idx="2">
                  <c:v>3.c</c:v>
                </c:pt>
                <c:pt idx="3">
                  <c:v>3.d</c:v>
                </c:pt>
                <c:pt idx="4">
                  <c:v>3.e</c:v>
                </c:pt>
                <c:pt idx="5">
                  <c:v>3.f</c:v>
                </c:pt>
                <c:pt idx="6">
                  <c:v>3.g</c:v>
                </c:pt>
                <c:pt idx="7">
                  <c:v>3.h</c:v>
                </c:pt>
              </c:strCache>
            </c:strRef>
          </c:cat>
          <c:val>
            <c:numRef>
              <c:f>'Last, First 5'!$H$258:$H$265</c:f>
              <c:numCache>
                <c:formatCode>General</c:formatCode>
                <c:ptCount val="8"/>
                <c:pt idx="0">
                  <c:v>0.0</c:v>
                </c:pt>
                <c:pt idx="1">
                  <c:v>0.0</c:v>
                </c:pt>
                <c:pt idx="2">
                  <c:v>0.0</c:v>
                </c:pt>
                <c:pt idx="3">
                  <c:v>0.0</c:v>
                </c:pt>
                <c:pt idx="4">
                  <c:v>0.0</c:v>
                </c:pt>
                <c:pt idx="5">
                  <c:v>0.0</c:v>
                </c:pt>
                <c:pt idx="6">
                  <c:v>0.0</c:v>
                </c:pt>
                <c:pt idx="7">
                  <c:v>0.0</c:v>
                </c:pt>
              </c:numCache>
            </c:numRef>
          </c:val>
        </c:ser>
        <c:dLbls>
          <c:dLblPos val="outEnd"/>
          <c:showLegendKey val="0"/>
          <c:showVal val="1"/>
          <c:showCatName val="0"/>
          <c:showSerName val="0"/>
          <c:showPercent val="0"/>
          <c:showBubbleSize val="0"/>
        </c:dLbls>
        <c:gapWidth val="182"/>
        <c:axId val="2089524216"/>
        <c:axId val="2089534152"/>
      </c:barChart>
      <c:catAx>
        <c:axId val="2089524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534152"/>
        <c:crosses val="autoZero"/>
        <c:auto val="1"/>
        <c:lblAlgn val="ctr"/>
        <c:lblOffset val="100"/>
        <c:noMultiLvlLbl val="0"/>
      </c:catAx>
      <c:valAx>
        <c:axId val="2089534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524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5'!$D$240</c:f>
              <c:strCache>
                <c:ptCount val="1"/>
                <c:pt idx="0">
                  <c:v>5- Families Engaged in Transition</c:v>
                </c:pt>
              </c:strCache>
            </c:strRef>
          </c:tx>
          <c:spPr>
            <a:solidFill>
              <a:schemeClr val="tx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5'!$C$241:$C$248</c:f>
              <c:strCache>
                <c:ptCount val="8"/>
                <c:pt idx="0">
                  <c:v>5.a</c:v>
                </c:pt>
                <c:pt idx="1">
                  <c:v>5.b</c:v>
                </c:pt>
                <c:pt idx="2">
                  <c:v>5.c</c:v>
                </c:pt>
                <c:pt idx="3">
                  <c:v>5.d</c:v>
                </c:pt>
                <c:pt idx="4">
                  <c:v>5.e</c:v>
                </c:pt>
                <c:pt idx="5">
                  <c:v>5.f</c:v>
                </c:pt>
                <c:pt idx="6">
                  <c:v>5.g</c:v>
                </c:pt>
                <c:pt idx="7">
                  <c:v>5.h</c:v>
                </c:pt>
              </c:strCache>
            </c:strRef>
          </c:cat>
          <c:val>
            <c:numRef>
              <c:f>'Last, First 5'!$D$241:$D$248</c:f>
              <c:numCache>
                <c:formatCode>General</c:formatCode>
                <c:ptCount val="8"/>
                <c:pt idx="0">
                  <c:v>0.0</c:v>
                </c:pt>
                <c:pt idx="1">
                  <c:v>0.0</c:v>
                </c:pt>
                <c:pt idx="2">
                  <c:v>0.0</c:v>
                </c:pt>
                <c:pt idx="3">
                  <c:v>0.0</c:v>
                </c:pt>
                <c:pt idx="4">
                  <c:v>0.0</c:v>
                </c:pt>
                <c:pt idx="5">
                  <c:v>0.0</c:v>
                </c:pt>
                <c:pt idx="6">
                  <c:v>0.0</c:v>
                </c:pt>
                <c:pt idx="7">
                  <c:v>0.0</c:v>
                </c:pt>
              </c:numCache>
            </c:numRef>
          </c:val>
        </c:ser>
        <c:dLbls>
          <c:showLegendKey val="0"/>
          <c:showVal val="1"/>
          <c:showCatName val="0"/>
          <c:showSerName val="0"/>
          <c:showPercent val="0"/>
          <c:showBubbleSize val="0"/>
        </c:dLbls>
        <c:gapWidth val="150"/>
        <c:shape val="box"/>
        <c:axId val="2089564792"/>
        <c:axId val="2089574856"/>
        <c:axId val="0"/>
      </c:bar3DChart>
      <c:catAx>
        <c:axId val="2089564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574856"/>
        <c:crosses val="autoZero"/>
        <c:auto val="1"/>
        <c:lblAlgn val="ctr"/>
        <c:lblOffset val="100"/>
        <c:noMultiLvlLbl val="0"/>
      </c:catAx>
      <c:valAx>
        <c:axId val="2089574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56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5'!$H$266</c:f>
              <c:strCache>
                <c:ptCount val="1"/>
                <c:pt idx="0">
                  <c:v>4- Families as Lifelong Learners</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5'!$G$267:$G$272</c:f>
              <c:strCache>
                <c:ptCount val="6"/>
                <c:pt idx="0">
                  <c:v>4.a</c:v>
                </c:pt>
                <c:pt idx="1">
                  <c:v>4.b</c:v>
                </c:pt>
                <c:pt idx="2">
                  <c:v>4.c</c:v>
                </c:pt>
                <c:pt idx="3">
                  <c:v>4.d</c:v>
                </c:pt>
                <c:pt idx="4">
                  <c:v>4.e</c:v>
                </c:pt>
                <c:pt idx="5">
                  <c:v>4.f</c:v>
                </c:pt>
              </c:strCache>
            </c:strRef>
          </c:cat>
          <c:val>
            <c:numRef>
              <c:f>'Last, First 5'!$H$267:$H$272</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9605512"/>
        <c:axId val="2089615528"/>
        <c:axId val="0"/>
      </c:bar3DChart>
      <c:catAx>
        <c:axId val="2089605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15528"/>
        <c:crosses val="autoZero"/>
        <c:auto val="1"/>
        <c:lblAlgn val="ctr"/>
        <c:lblOffset val="100"/>
        <c:noMultiLvlLbl val="0"/>
      </c:catAx>
      <c:valAx>
        <c:axId val="2089615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05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5'!$D$249</c:f>
              <c:strCache>
                <c:ptCount val="1"/>
                <c:pt idx="0">
                  <c:v>6-Families Connect to Peers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5'!$C$250:$C$255</c:f>
              <c:strCache>
                <c:ptCount val="6"/>
                <c:pt idx="0">
                  <c:v>6.a</c:v>
                </c:pt>
                <c:pt idx="1">
                  <c:v>6.b</c:v>
                </c:pt>
                <c:pt idx="2">
                  <c:v>6.c</c:v>
                </c:pt>
                <c:pt idx="3">
                  <c:v>6.d</c:v>
                </c:pt>
                <c:pt idx="4">
                  <c:v>6.e</c:v>
                </c:pt>
                <c:pt idx="5">
                  <c:v>6.f</c:v>
                </c:pt>
              </c:strCache>
            </c:strRef>
          </c:cat>
          <c:val>
            <c:numRef>
              <c:f>'Last, First 5'!$D$250:$D$255</c:f>
              <c:numCache>
                <c:formatCode>General</c:formatCode>
                <c:ptCount val="6"/>
                <c:pt idx="0">
                  <c:v>0.0</c:v>
                </c:pt>
                <c:pt idx="1">
                  <c:v>0.0</c:v>
                </c:pt>
                <c:pt idx="2">
                  <c:v>0.0</c:v>
                </c:pt>
                <c:pt idx="3">
                  <c:v>0.0</c:v>
                </c:pt>
                <c:pt idx="4">
                  <c:v>0.0</c:v>
                </c:pt>
                <c:pt idx="5">
                  <c:v>0.0</c:v>
                </c:pt>
              </c:numCache>
            </c:numRef>
          </c:val>
        </c:ser>
        <c:dLbls>
          <c:showLegendKey val="0"/>
          <c:showVal val="1"/>
          <c:showCatName val="0"/>
          <c:showSerName val="0"/>
          <c:showPercent val="0"/>
          <c:showBubbleSize val="0"/>
        </c:dLbls>
        <c:gapWidth val="150"/>
        <c:shape val="box"/>
        <c:axId val="2089646184"/>
        <c:axId val="2089656184"/>
        <c:axId val="0"/>
      </c:bar3DChart>
      <c:catAx>
        <c:axId val="2089646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56184"/>
        <c:crosses val="autoZero"/>
        <c:auto val="1"/>
        <c:lblAlgn val="ctr"/>
        <c:lblOffset val="100"/>
        <c:noMultiLvlLbl val="0"/>
      </c:catAx>
      <c:valAx>
        <c:axId val="2089656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46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'Last, First 5'!$D$256</c:f>
              <c:strCache>
                <c:ptCount val="1"/>
                <c:pt idx="0">
                  <c:v>7-Families as Advocates and Leaders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'Last, First 5'!$C$257:$C$259</c:f>
              <c:strCache>
                <c:ptCount val="3"/>
                <c:pt idx="0">
                  <c:v>7.a</c:v>
                </c:pt>
                <c:pt idx="1">
                  <c:v>7.b</c:v>
                </c:pt>
                <c:pt idx="2">
                  <c:v>7.c</c:v>
                </c:pt>
              </c:strCache>
            </c:strRef>
          </c:cat>
          <c:val>
            <c:numRef>
              <c:f>'Last, First 5'!$D$257:$D$259</c:f>
              <c:numCache>
                <c:formatCode>General</c:formatCode>
                <c:ptCount val="3"/>
                <c:pt idx="0">
                  <c:v>0.0</c:v>
                </c:pt>
                <c:pt idx="1">
                  <c:v>0.0</c:v>
                </c:pt>
                <c:pt idx="2">
                  <c:v>0.0</c:v>
                </c:pt>
              </c:numCache>
            </c:numRef>
          </c:val>
        </c:ser>
        <c:dLbls>
          <c:showLegendKey val="0"/>
          <c:showVal val="1"/>
          <c:showCatName val="0"/>
          <c:showSerName val="0"/>
          <c:showPercent val="0"/>
          <c:showBubbleSize val="0"/>
        </c:dLbls>
        <c:gapWidth val="150"/>
        <c:shape val="box"/>
        <c:axId val="2089686584"/>
        <c:axId val="2089696568"/>
        <c:axId val="0"/>
      </c:bar3DChart>
      <c:catAx>
        <c:axId val="2089686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96568"/>
        <c:crosses val="autoZero"/>
        <c:auto val="1"/>
        <c:lblAlgn val="ctr"/>
        <c:lblOffset val="100"/>
        <c:noMultiLvlLbl val="0"/>
      </c:catAx>
      <c:valAx>
        <c:axId val="2089696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9686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9" Type="http://schemas.openxmlformats.org/officeDocument/2006/relationships/chart" Target="../charts/chart9.xml"/><Relationship Id="rId20" Type="http://schemas.openxmlformats.org/officeDocument/2006/relationships/chart" Target="../charts/chart20.xml"/><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9" Type="http://schemas.openxmlformats.org/officeDocument/2006/relationships/chart" Target="../charts/chart196.xml"/><Relationship Id="rId20" Type="http://schemas.openxmlformats.org/officeDocument/2006/relationships/chart" Target="../charts/chart207.xml"/><Relationship Id="rId10" Type="http://schemas.openxmlformats.org/officeDocument/2006/relationships/chart" Target="../charts/chart197.xml"/><Relationship Id="rId11" Type="http://schemas.openxmlformats.org/officeDocument/2006/relationships/chart" Target="../charts/chart198.xml"/><Relationship Id="rId12" Type="http://schemas.openxmlformats.org/officeDocument/2006/relationships/chart" Target="../charts/chart199.xml"/><Relationship Id="rId13" Type="http://schemas.openxmlformats.org/officeDocument/2006/relationships/chart" Target="../charts/chart200.xml"/><Relationship Id="rId14" Type="http://schemas.openxmlformats.org/officeDocument/2006/relationships/chart" Target="../charts/chart201.xml"/><Relationship Id="rId15" Type="http://schemas.openxmlformats.org/officeDocument/2006/relationships/chart" Target="../charts/chart202.xml"/><Relationship Id="rId16" Type="http://schemas.openxmlformats.org/officeDocument/2006/relationships/chart" Target="../charts/chart203.xml"/><Relationship Id="rId17" Type="http://schemas.openxmlformats.org/officeDocument/2006/relationships/chart" Target="../charts/chart204.xml"/><Relationship Id="rId18" Type="http://schemas.openxmlformats.org/officeDocument/2006/relationships/chart" Target="../charts/chart205.xml"/><Relationship Id="rId19" Type="http://schemas.openxmlformats.org/officeDocument/2006/relationships/chart" Target="../charts/chart206.xml"/><Relationship Id="rId1" Type="http://schemas.openxmlformats.org/officeDocument/2006/relationships/chart" Target="../charts/chart188.xml"/><Relationship Id="rId2" Type="http://schemas.openxmlformats.org/officeDocument/2006/relationships/chart" Target="../charts/chart189.xml"/><Relationship Id="rId3" Type="http://schemas.openxmlformats.org/officeDocument/2006/relationships/chart" Target="../charts/chart190.xml"/><Relationship Id="rId4" Type="http://schemas.openxmlformats.org/officeDocument/2006/relationships/chart" Target="../charts/chart191.xml"/><Relationship Id="rId5" Type="http://schemas.openxmlformats.org/officeDocument/2006/relationships/chart" Target="../charts/chart192.xml"/><Relationship Id="rId6" Type="http://schemas.openxmlformats.org/officeDocument/2006/relationships/chart" Target="../charts/chart193.xml"/><Relationship Id="rId7" Type="http://schemas.openxmlformats.org/officeDocument/2006/relationships/chart" Target="../charts/chart194.xml"/><Relationship Id="rId8" Type="http://schemas.openxmlformats.org/officeDocument/2006/relationships/chart" Target="../charts/chart195.xml"/></Relationships>
</file>

<file path=xl/drawings/_rels/drawing11.xml.rels><?xml version="1.0" encoding="UTF-8" standalone="yes"?>
<Relationships xmlns="http://schemas.openxmlformats.org/package/2006/relationships"><Relationship Id="rId9" Type="http://schemas.openxmlformats.org/officeDocument/2006/relationships/chart" Target="../charts/chart216.xml"/><Relationship Id="rId20" Type="http://schemas.openxmlformats.org/officeDocument/2006/relationships/chart" Target="../charts/chart227.xml"/><Relationship Id="rId10" Type="http://schemas.openxmlformats.org/officeDocument/2006/relationships/chart" Target="../charts/chart217.xml"/><Relationship Id="rId11" Type="http://schemas.openxmlformats.org/officeDocument/2006/relationships/chart" Target="../charts/chart218.xml"/><Relationship Id="rId12" Type="http://schemas.openxmlformats.org/officeDocument/2006/relationships/chart" Target="../charts/chart219.xml"/><Relationship Id="rId13" Type="http://schemas.openxmlformats.org/officeDocument/2006/relationships/chart" Target="../charts/chart220.xml"/><Relationship Id="rId14" Type="http://schemas.openxmlformats.org/officeDocument/2006/relationships/chart" Target="../charts/chart221.xml"/><Relationship Id="rId15" Type="http://schemas.openxmlformats.org/officeDocument/2006/relationships/chart" Target="../charts/chart222.xml"/><Relationship Id="rId16" Type="http://schemas.openxmlformats.org/officeDocument/2006/relationships/chart" Target="../charts/chart223.xml"/><Relationship Id="rId17" Type="http://schemas.openxmlformats.org/officeDocument/2006/relationships/chart" Target="../charts/chart224.xml"/><Relationship Id="rId18" Type="http://schemas.openxmlformats.org/officeDocument/2006/relationships/chart" Target="../charts/chart225.xml"/><Relationship Id="rId19" Type="http://schemas.openxmlformats.org/officeDocument/2006/relationships/chart" Target="../charts/chart226.xml"/><Relationship Id="rId1" Type="http://schemas.openxmlformats.org/officeDocument/2006/relationships/chart" Target="../charts/chart208.xml"/><Relationship Id="rId2" Type="http://schemas.openxmlformats.org/officeDocument/2006/relationships/chart" Target="../charts/chart209.xml"/><Relationship Id="rId3" Type="http://schemas.openxmlformats.org/officeDocument/2006/relationships/chart" Target="../charts/chart210.xml"/><Relationship Id="rId4" Type="http://schemas.openxmlformats.org/officeDocument/2006/relationships/chart" Target="../charts/chart211.xml"/><Relationship Id="rId5" Type="http://schemas.openxmlformats.org/officeDocument/2006/relationships/chart" Target="../charts/chart212.xml"/><Relationship Id="rId6" Type="http://schemas.openxmlformats.org/officeDocument/2006/relationships/chart" Target="../charts/chart213.xml"/><Relationship Id="rId7" Type="http://schemas.openxmlformats.org/officeDocument/2006/relationships/chart" Target="../charts/chart214.xml"/><Relationship Id="rId8" Type="http://schemas.openxmlformats.org/officeDocument/2006/relationships/chart" Target="../charts/chart215.xml"/></Relationships>
</file>

<file path=xl/drawings/_rels/drawing12.xml.rels><?xml version="1.0" encoding="UTF-8" standalone="yes"?>
<Relationships xmlns="http://schemas.openxmlformats.org/package/2006/relationships"><Relationship Id="rId9" Type="http://schemas.openxmlformats.org/officeDocument/2006/relationships/chart" Target="../charts/chart236.xml"/><Relationship Id="rId20" Type="http://schemas.openxmlformats.org/officeDocument/2006/relationships/chart" Target="../charts/chart247.xml"/><Relationship Id="rId21" Type="http://schemas.openxmlformats.org/officeDocument/2006/relationships/chart" Target="../charts/chart248.xml"/><Relationship Id="rId22" Type="http://schemas.openxmlformats.org/officeDocument/2006/relationships/chart" Target="../charts/chart249.xml"/><Relationship Id="rId23" Type="http://schemas.openxmlformats.org/officeDocument/2006/relationships/chart" Target="../charts/chart250.xml"/><Relationship Id="rId24" Type="http://schemas.openxmlformats.org/officeDocument/2006/relationships/chart" Target="../charts/chart251.xml"/><Relationship Id="rId25" Type="http://schemas.openxmlformats.org/officeDocument/2006/relationships/chart" Target="../charts/chart252.xml"/><Relationship Id="rId26" Type="http://schemas.openxmlformats.org/officeDocument/2006/relationships/chart" Target="../charts/chart253.xml"/><Relationship Id="rId27" Type="http://schemas.openxmlformats.org/officeDocument/2006/relationships/chart" Target="../charts/chart254.xml"/><Relationship Id="rId28" Type="http://schemas.openxmlformats.org/officeDocument/2006/relationships/chart" Target="../charts/chart255.xml"/><Relationship Id="rId29" Type="http://schemas.openxmlformats.org/officeDocument/2006/relationships/chart" Target="../charts/chart256.xml"/><Relationship Id="rId10" Type="http://schemas.openxmlformats.org/officeDocument/2006/relationships/chart" Target="../charts/chart237.xml"/><Relationship Id="rId11" Type="http://schemas.openxmlformats.org/officeDocument/2006/relationships/chart" Target="../charts/chart238.xml"/><Relationship Id="rId12" Type="http://schemas.openxmlformats.org/officeDocument/2006/relationships/chart" Target="../charts/chart239.xml"/><Relationship Id="rId13" Type="http://schemas.openxmlformats.org/officeDocument/2006/relationships/chart" Target="../charts/chart240.xml"/><Relationship Id="rId14" Type="http://schemas.openxmlformats.org/officeDocument/2006/relationships/chart" Target="../charts/chart241.xml"/><Relationship Id="rId15" Type="http://schemas.openxmlformats.org/officeDocument/2006/relationships/chart" Target="../charts/chart242.xml"/><Relationship Id="rId16" Type="http://schemas.openxmlformats.org/officeDocument/2006/relationships/chart" Target="../charts/chart243.xml"/><Relationship Id="rId17" Type="http://schemas.openxmlformats.org/officeDocument/2006/relationships/chart" Target="../charts/chart244.xml"/><Relationship Id="rId18" Type="http://schemas.openxmlformats.org/officeDocument/2006/relationships/chart" Target="../charts/chart245.xml"/><Relationship Id="rId19" Type="http://schemas.openxmlformats.org/officeDocument/2006/relationships/chart" Target="../charts/chart246.xml"/><Relationship Id="rId1" Type="http://schemas.openxmlformats.org/officeDocument/2006/relationships/chart" Target="../charts/chart228.xml"/><Relationship Id="rId2" Type="http://schemas.openxmlformats.org/officeDocument/2006/relationships/chart" Target="../charts/chart229.xml"/><Relationship Id="rId3" Type="http://schemas.openxmlformats.org/officeDocument/2006/relationships/chart" Target="../charts/chart230.xml"/><Relationship Id="rId4" Type="http://schemas.openxmlformats.org/officeDocument/2006/relationships/chart" Target="../charts/chart231.xml"/><Relationship Id="rId5" Type="http://schemas.openxmlformats.org/officeDocument/2006/relationships/chart" Target="../charts/chart232.xml"/><Relationship Id="rId6" Type="http://schemas.openxmlformats.org/officeDocument/2006/relationships/chart" Target="../charts/chart233.xml"/><Relationship Id="rId7" Type="http://schemas.openxmlformats.org/officeDocument/2006/relationships/chart" Target="../charts/chart234.xml"/><Relationship Id="rId8" Type="http://schemas.openxmlformats.org/officeDocument/2006/relationships/chart" Target="../charts/chart235.xml"/></Relationships>
</file>

<file path=xl/drawings/_rels/drawing2.xml.rels><?xml version="1.0" encoding="UTF-8" standalone="yes"?>
<Relationships xmlns="http://schemas.openxmlformats.org/package/2006/relationships"><Relationship Id="rId9" Type="http://schemas.openxmlformats.org/officeDocument/2006/relationships/chart" Target="../charts/chart29.xml"/><Relationship Id="rId20" Type="http://schemas.openxmlformats.org/officeDocument/2006/relationships/chart" Target="../charts/chart40.xml"/><Relationship Id="rId10" Type="http://schemas.openxmlformats.org/officeDocument/2006/relationships/chart" Target="../charts/chart30.xml"/><Relationship Id="rId11" Type="http://schemas.openxmlformats.org/officeDocument/2006/relationships/chart" Target="../charts/chart31.xml"/><Relationship Id="rId12" Type="http://schemas.openxmlformats.org/officeDocument/2006/relationships/chart" Target="../charts/chart32.xml"/><Relationship Id="rId13" Type="http://schemas.openxmlformats.org/officeDocument/2006/relationships/chart" Target="../charts/chart33.xml"/><Relationship Id="rId14" Type="http://schemas.openxmlformats.org/officeDocument/2006/relationships/chart" Target="../charts/chart34.xml"/><Relationship Id="rId15" Type="http://schemas.openxmlformats.org/officeDocument/2006/relationships/chart" Target="../charts/chart35.xml"/><Relationship Id="rId16" Type="http://schemas.openxmlformats.org/officeDocument/2006/relationships/chart" Target="../charts/chart36.xml"/><Relationship Id="rId17" Type="http://schemas.openxmlformats.org/officeDocument/2006/relationships/chart" Target="../charts/chart37.xml"/><Relationship Id="rId18" Type="http://schemas.openxmlformats.org/officeDocument/2006/relationships/chart" Target="../charts/chart38.xml"/><Relationship Id="rId19" Type="http://schemas.openxmlformats.org/officeDocument/2006/relationships/chart" Target="../charts/chart39.xml"/><Relationship Id="rId1" Type="http://schemas.openxmlformats.org/officeDocument/2006/relationships/chart" Target="../charts/chart21.xml"/><Relationship Id="rId2" Type="http://schemas.openxmlformats.org/officeDocument/2006/relationships/chart" Target="../charts/chart22.xml"/><Relationship Id="rId3" Type="http://schemas.openxmlformats.org/officeDocument/2006/relationships/chart" Target="../charts/chart23.xml"/><Relationship Id="rId4" Type="http://schemas.openxmlformats.org/officeDocument/2006/relationships/chart" Target="../charts/chart24.xml"/><Relationship Id="rId5" Type="http://schemas.openxmlformats.org/officeDocument/2006/relationships/chart" Target="../charts/chart25.xml"/><Relationship Id="rId6" Type="http://schemas.openxmlformats.org/officeDocument/2006/relationships/chart" Target="../charts/chart26.xml"/><Relationship Id="rId7" Type="http://schemas.openxmlformats.org/officeDocument/2006/relationships/chart" Target="../charts/chart27.xml"/><Relationship Id="rId8"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9" Type="http://schemas.openxmlformats.org/officeDocument/2006/relationships/chart" Target="../charts/chart49.xml"/><Relationship Id="rId20" Type="http://schemas.openxmlformats.org/officeDocument/2006/relationships/chart" Target="../charts/chart60.xml"/><Relationship Id="rId10" Type="http://schemas.openxmlformats.org/officeDocument/2006/relationships/chart" Target="../charts/chart50.xml"/><Relationship Id="rId11" Type="http://schemas.openxmlformats.org/officeDocument/2006/relationships/chart" Target="../charts/chart51.xml"/><Relationship Id="rId12" Type="http://schemas.openxmlformats.org/officeDocument/2006/relationships/chart" Target="../charts/chart52.xml"/><Relationship Id="rId13" Type="http://schemas.openxmlformats.org/officeDocument/2006/relationships/chart" Target="../charts/chart53.xml"/><Relationship Id="rId14" Type="http://schemas.openxmlformats.org/officeDocument/2006/relationships/chart" Target="../charts/chart54.xml"/><Relationship Id="rId15" Type="http://schemas.openxmlformats.org/officeDocument/2006/relationships/chart" Target="../charts/chart55.xml"/><Relationship Id="rId16" Type="http://schemas.openxmlformats.org/officeDocument/2006/relationships/chart" Target="../charts/chart56.xml"/><Relationship Id="rId17" Type="http://schemas.openxmlformats.org/officeDocument/2006/relationships/chart" Target="../charts/chart57.xml"/><Relationship Id="rId18" Type="http://schemas.openxmlformats.org/officeDocument/2006/relationships/chart" Target="../charts/chart58.xml"/><Relationship Id="rId19" Type="http://schemas.openxmlformats.org/officeDocument/2006/relationships/chart" Target="../charts/chart59.xml"/><Relationship Id="rId1" Type="http://schemas.openxmlformats.org/officeDocument/2006/relationships/chart" Target="../charts/chart41.xml"/><Relationship Id="rId2" Type="http://schemas.openxmlformats.org/officeDocument/2006/relationships/chart" Target="../charts/chart42.xml"/><Relationship Id="rId3" Type="http://schemas.openxmlformats.org/officeDocument/2006/relationships/chart" Target="../charts/chart43.xml"/><Relationship Id="rId4" Type="http://schemas.openxmlformats.org/officeDocument/2006/relationships/chart" Target="../charts/chart44.xml"/><Relationship Id="rId5" Type="http://schemas.openxmlformats.org/officeDocument/2006/relationships/chart" Target="../charts/chart45.xml"/><Relationship Id="rId6" Type="http://schemas.openxmlformats.org/officeDocument/2006/relationships/chart" Target="../charts/chart46.xml"/><Relationship Id="rId7" Type="http://schemas.openxmlformats.org/officeDocument/2006/relationships/chart" Target="../charts/chart47.xml"/><Relationship Id="rId8"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9" Type="http://schemas.openxmlformats.org/officeDocument/2006/relationships/chart" Target="../charts/chart69.xml"/><Relationship Id="rId20" Type="http://schemas.openxmlformats.org/officeDocument/2006/relationships/chart" Target="../charts/chart80.xml"/><Relationship Id="rId10" Type="http://schemas.openxmlformats.org/officeDocument/2006/relationships/chart" Target="../charts/chart70.xml"/><Relationship Id="rId11" Type="http://schemas.openxmlformats.org/officeDocument/2006/relationships/chart" Target="../charts/chart71.xml"/><Relationship Id="rId12" Type="http://schemas.openxmlformats.org/officeDocument/2006/relationships/chart" Target="../charts/chart72.xml"/><Relationship Id="rId13" Type="http://schemas.openxmlformats.org/officeDocument/2006/relationships/chart" Target="../charts/chart73.xml"/><Relationship Id="rId14" Type="http://schemas.openxmlformats.org/officeDocument/2006/relationships/chart" Target="../charts/chart74.xml"/><Relationship Id="rId15" Type="http://schemas.openxmlformats.org/officeDocument/2006/relationships/chart" Target="../charts/chart75.xml"/><Relationship Id="rId16" Type="http://schemas.openxmlformats.org/officeDocument/2006/relationships/chart" Target="../charts/chart76.xml"/><Relationship Id="rId17" Type="http://schemas.openxmlformats.org/officeDocument/2006/relationships/chart" Target="../charts/chart77.xml"/><Relationship Id="rId18" Type="http://schemas.openxmlformats.org/officeDocument/2006/relationships/chart" Target="../charts/chart78.xml"/><Relationship Id="rId19" Type="http://schemas.openxmlformats.org/officeDocument/2006/relationships/chart" Target="../charts/chart79.xml"/><Relationship Id="rId1" Type="http://schemas.openxmlformats.org/officeDocument/2006/relationships/chart" Target="../charts/chart61.xml"/><Relationship Id="rId2" Type="http://schemas.openxmlformats.org/officeDocument/2006/relationships/chart" Target="../charts/chart62.xml"/><Relationship Id="rId3" Type="http://schemas.openxmlformats.org/officeDocument/2006/relationships/chart" Target="../charts/chart63.xml"/><Relationship Id="rId4" Type="http://schemas.openxmlformats.org/officeDocument/2006/relationships/chart" Target="../charts/chart64.xml"/><Relationship Id="rId5" Type="http://schemas.openxmlformats.org/officeDocument/2006/relationships/chart" Target="../charts/chart65.xml"/><Relationship Id="rId6" Type="http://schemas.openxmlformats.org/officeDocument/2006/relationships/chart" Target="../charts/chart66.xml"/><Relationship Id="rId7" Type="http://schemas.openxmlformats.org/officeDocument/2006/relationships/chart" Target="../charts/chart67.xml"/><Relationship Id="rId8" Type="http://schemas.openxmlformats.org/officeDocument/2006/relationships/chart" Target="../charts/chart68.xml"/></Relationships>
</file>

<file path=xl/drawings/_rels/drawing5.xml.rels><?xml version="1.0" encoding="UTF-8" standalone="yes"?>
<Relationships xmlns="http://schemas.openxmlformats.org/package/2006/relationships"><Relationship Id="rId9" Type="http://schemas.openxmlformats.org/officeDocument/2006/relationships/chart" Target="../charts/chart89.xml"/><Relationship Id="rId20" Type="http://schemas.openxmlformats.org/officeDocument/2006/relationships/chart" Target="../charts/chart100.xml"/><Relationship Id="rId10" Type="http://schemas.openxmlformats.org/officeDocument/2006/relationships/chart" Target="../charts/chart90.xml"/><Relationship Id="rId11" Type="http://schemas.openxmlformats.org/officeDocument/2006/relationships/chart" Target="../charts/chart91.xml"/><Relationship Id="rId12" Type="http://schemas.openxmlformats.org/officeDocument/2006/relationships/chart" Target="../charts/chart92.xml"/><Relationship Id="rId13" Type="http://schemas.openxmlformats.org/officeDocument/2006/relationships/chart" Target="../charts/chart93.xml"/><Relationship Id="rId14" Type="http://schemas.openxmlformats.org/officeDocument/2006/relationships/chart" Target="../charts/chart94.xml"/><Relationship Id="rId15" Type="http://schemas.openxmlformats.org/officeDocument/2006/relationships/chart" Target="../charts/chart95.xml"/><Relationship Id="rId16" Type="http://schemas.openxmlformats.org/officeDocument/2006/relationships/chart" Target="../charts/chart96.xml"/><Relationship Id="rId17" Type="http://schemas.openxmlformats.org/officeDocument/2006/relationships/chart" Target="../charts/chart97.xml"/><Relationship Id="rId18" Type="http://schemas.openxmlformats.org/officeDocument/2006/relationships/chart" Target="../charts/chart98.xml"/><Relationship Id="rId19" Type="http://schemas.openxmlformats.org/officeDocument/2006/relationships/chart" Target="../charts/chart99.xml"/><Relationship Id="rId1" Type="http://schemas.openxmlformats.org/officeDocument/2006/relationships/chart" Target="../charts/chart81.xml"/><Relationship Id="rId2" Type="http://schemas.openxmlformats.org/officeDocument/2006/relationships/chart" Target="../charts/chart82.xml"/><Relationship Id="rId3" Type="http://schemas.openxmlformats.org/officeDocument/2006/relationships/chart" Target="../charts/chart83.xml"/><Relationship Id="rId4" Type="http://schemas.openxmlformats.org/officeDocument/2006/relationships/chart" Target="../charts/chart84.xml"/><Relationship Id="rId5" Type="http://schemas.openxmlformats.org/officeDocument/2006/relationships/chart" Target="../charts/chart85.xml"/><Relationship Id="rId6" Type="http://schemas.openxmlformats.org/officeDocument/2006/relationships/chart" Target="../charts/chart86.xml"/><Relationship Id="rId7" Type="http://schemas.openxmlformats.org/officeDocument/2006/relationships/chart" Target="../charts/chart87.xml"/><Relationship Id="rId8" Type="http://schemas.openxmlformats.org/officeDocument/2006/relationships/chart" Target="../charts/chart88.xml"/></Relationships>
</file>

<file path=xl/drawings/_rels/drawing6.xml.rels><?xml version="1.0" encoding="UTF-8" standalone="yes"?>
<Relationships xmlns="http://schemas.openxmlformats.org/package/2006/relationships"><Relationship Id="rId9" Type="http://schemas.openxmlformats.org/officeDocument/2006/relationships/chart" Target="../charts/chart109.xml"/><Relationship Id="rId20" Type="http://schemas.openxmlformats.org/officeDocument/2006/relationships/chart" Target="../charts/chart120.xml"/><Relationship Id="rId10" Type="http://schemas.openxmlformats.org/officeDocument/2006/relationships/chart" Target="../charts/chart110.xml"/><Relationship Id="rId11" Type="http://schemas.openxmlformats.org/officeDocument/2006/relationships/chart" Target="../charts/chart111.xml"/><Relationship Id="rId12" Type="http://schemas.openxmlformats.org/officeDocument/2006/relationships/chart" Target="../charts/chart112.xml"/><Relationship Id="rId13" Type="http://schemas.openxmlformats.org/officeDocument/2006/relationships/chart" Target="../charts/chart113.xml"/><Relationship Id="rId14" Type="http://schemas.openxmlformats.org/officeDocument/2006/relationships/chart" Target="../charts/chart114.xml"/><Relationship Id="rId15" Type="http://schemas.openxmlformats.org/officeDocument/2006/relationships/chart" Target="../charts/chart115.xml"/><Relationship Id="rId16" Type="http://schemas.openxmlformats.org/officeDocument/2006/relationships/chart" Target="../charts/chart116.xml"/><Relationship Id="rId17" Type="http://schemas.openxmlformats.org/officeDocument/2006/relationships/chart" Target="../charts/chart117.xml"/><Relationship Id="rId18" Type="http://schemas.openxmlformats.org/officeDocument/2006/relationships/chart" Target="../charts/chart118.xml"/><Relationship Id="rId19" Type="http://schemas.openxmlformats.org/officeDocument/2006/relationships/chart" Target="../charts/chart119.xml"/><Relationship Id="rId1" Type="http://schemas.openxmlformats.org/officeDocument/2006/relationships/chart" Target="../charts/chart101.xml"/><Relationship Id="rId2" Type="http://schemas.openxmlformats.org/officeDocument/2006/relationships/chart" Target="../charts/chart102.xml"/><Relationship Id="rId3" Type="http://schemas.openxmlformats.org/officeDocument/2006/relationships/chart" Target="../charts/chart103.xml"/><Relationship Id="rId4" Type="http://schemas.openxmlformats.org/officeDocument/2006/relationships/chart" Target="../charts/chart104.xml"/><Relationship Id="rId5" Type="http://schemas.openxmlformats.org/officeDocument/2006/relationships/chart" Target="../charts/chart105.xml"/><Relationship Id="rId6" Type="http://schemas.openxmlformats.org/officeDocument/2006/relationships/chart" Target="../charts/chart106.xml"/><Relationship Id="rId7" Type="http://schemas.openxmlformats.org/officeDocument/2006/relationships/chart" Target="../charts/chart107.xml"/><Relationship Id="rId8" Type="http://schemas.openxmlformats.org/officeDocument/2006/relationships/chart" Target="../charts/chart108.xml"/></Relationships>
</file>

<file path=xl/drawings/_rels/drawing7.xml.rels><?xml version="1.0" encoding="UTF-8" standalone="yes"?>
<Relationships xmlns="http://schemas.openxmlformats.org/package/2006/relationships"><Relationship Id="rId9" Type="http://schemas.openxmlformats.org/officeDocument/2006/relationships/chart" Target="../charts/chart129.xml"/><Relationship Id="rId20" Type="http://schemas.openxmlformats.org/officeDocument/2006/relationships/chart" Target="../charts/chart140.xml"/><Relationship Id="rId10" Type="http://schemas.openxmlformats.org/officeDocument/2006/relationships/chart" Target="../charts/chart130.xml"/><Relationship Id="rId11" Type="http://schemas.openxmlformats.org/officeDocument/2006/relationships/chart" Target="../charts/chart131.xml"/><Relationship Id="rId12" Type="http://schemas.openxmlformats.org/officeDocument/2006/relationships/chart" Target="../charts/chart132.xml"/><Relationship Id="rId13" Type="http://schemas.openxmlformats.org/officeDocument/2006/relationships/chart" Target="../charts/chart133.xml"/><Relationship Id="rId14" Type="http://schemas.openxmlformats.org/officeDocument/2006/relationships/chart" Target="../charts/chart134.xml"/><Relationship Id="rId15" Type="http://schemas.openxmlformats.org/officeDocument/2006/relationships/chart" Target="../charts/chart135.xml"/><Relationship Id="rId16" Type="http://schemas.openxmlformats.org/officeDocument/2006/relationships/chart" Target="../charts/chart136.xml"/><Relationship Id="rId17" Type="http://schemas.openxmlformats.org/officeDocument/2006/relationships/chart" Target="../charts/chart137.xml"/><Relationship Id="rId18" Type="http://schemas.openxmlformats.org/officeDocument/2006/relationships/chart" Target="../charts/chart138.xml"/><Relationship Id="rId19" Type="http://schemas.openxmlformats.org/officeDocument/2006/relationships/chart" Target="../charts/chart139.xml"/><Relationship Id="rId1" Type="http://schemas.openxmlformats.org/officeDocument/2006/relationships/chart" Target="../charts/chart121.xml"/><Relationship Id="rId2" Type="http://schemas.openxmlformats.org/officeDocument/2006/relationships/chart" Target="../charts/chart122.xml"/><Relationship Id="rId3" Type="http://schemas.openxmlformats.org/officeDocument/2006/relationships/chart" Target="../charts/chart123.xml"/><Relationship Id="rId4" Type="http://schemas.openxmlformats.org/officeDocument/2006/relationships/chart" Target="../charts/chart124.xml"/><Relationship Id="rId5" Type="http://schemas.openxmlformats.org/officeDocument/2006/relationships/chart" Target="../charts/chart125.xml"/><Relationship Id="rId6" Type="http://schemas.openxmlformats.org/officeDocument/2006/relationships/chart" Target="../charts/chart126.xml"/><Relationship Id="rId7" Type="http://schemas.openxmlformats.org/officeDocument/2006/relationships/chart" Target="../charts/chart127.xml"/><Relationship Id="rId8" Type="http://schemas.openxmlformats.org/officeDocument/2006/relationships/chart" Target="../charts/chart128.xml"/></Relationships>
</file>

<file path=xl/drawings/_rels/drawing8.xml.rels><?xml version="1.0" encoding="UTF-8" standalone="yes"?>
<Relationships xmlns="http://schemas.openxmlformats.org/package/2006/relationships"><Relationship Id="rId9" Type="http://schemas.openxmlformats.org/officeDocument/2006/relationships/chart" Target="../charts/chart149.xml"/><Relationship Id="rId20" Type="http://schemas.openxmlformats.org/officeDocument/2006/relationships/chart" Target="../charts/chart160.xml"/><Relationship Id="rId10" Type="http://schemas.openxmlformats.org/officeDocument/2006/relationships/chart" Target="../charts/chart150.xml"/><Relationship Id="rId11" Type="http://schemas.openxmlformats.org/officeDocument/2006/relationships/chart" Target="../charts/chart151.xml"/><Relationship Id="rId12" Type="http://schemas.openxmlformats.org/officeDocument/2006/relationships/chart" Target="../charts/chart152.xml"/><Relationship Id="rId13" Type="http://schemas.openxmlformats.org/officeDocument/2006/relationships/chart" Target="../charts/chart153.xml"/><Relationship Id="rId14" Type="http://schemas.openxmlformats.org/officeDocument/2006/relationships/chart" Target="../charts/chart154.xml"/><Relationship Id="rId15" Type="http://schemas.openxmlformats.org/officeDocument/2006/relationships/chart" Target="../charts/chart155.xml"/><Relationship Id="rId16" Type="http://schemas.openxmlformats.org/officeDocument/2006/relationships/chart" Target="../charts/chart156.xml"/><Relationship Id="rId17" Type="http://schemas.openxmlformats.org/officeDocument/2006/relationships/chart" Target="../charts/chart157.xml"/><Relationship Id="rId18" Type="http://schemas.openxmlformats.org/officeDocument/2006/relationships/chart" Target="../charts/chart158.xml"/><Relationship Id="rId19" Type="http://schemas.openxmlformats.org/officeDocument/2006/relationships/chart" Target="../charts/chart159.xml"/><Relationship Id="rId1" Type="http://schemas.openxmlformats.org/officeDocument/2006/relationships/chart" Target="../charts/chart141.xml"/><Relationship Id="rId2" Type="http://schemas.openxmlformats.org/officeDocument/2006/relationships/chart" Target="../charts/chart142.xml"/><Relationship Id="rId3" Type="http://schemas.openxmlformats.org/officeDocument/2006/relationships/chart" Target="../charts/chart143.xml"/><Relationship Id="rId4" Type="http://schemas.openxmlformats.org/officeDocument/2006/relationships/chart" Target="../charts/chart144.xml"/><Relationship Id="rId5" Type="http://schemas.openxmlformats.org/officeDocument/2006/relationships/chart" Target="../charts/chart145.xml"/><Relationship Id="rId6" Type="http://schemas.openxmlformats.org/officeDocument/2006/relationships/chart" Target="../charts/chart146.xml"/><Relationship Id="rId7" Type="http://schemas.openxmlformats.org/officeDocument/2006/relationships/chart" Target="../charts/chart147.xml"/><Relationship Id="rId8" Type="http://schemas.openxmlformats.org/officeDocument/2006/relationships/chart" Target="../charts/chart148.xml"/></Relationships>
</file>

<file path=xl/drawings/_rels/drawing9.xml.rels><?xml version="1.0" encoding="UTF-8" standalone="yes"?>
<Relationships xmlns="http://schemas.openxmlformats.org/package/2006/relationships"><Relationship Id="rId9" Type="http://schemas.openxmlformats.org/officeDocument/2006/relationships/chart" Target="../charts/chart169.xml"/><Relationship Id="rId20" Type="http://schemas.openxmlformats.org/officeDocument/2006/relationships/chart" Target="../charts/chart180.xml"/><Relationship Id="rId21" Type="http://schemas.openxmlformats.org/officeDocument/2006/relationships/chart" Target="../charts/chart181.xml"/><Relationship Id="rId22" Type="http://schemas.openxmlformats.org/officeDocument/2006/relationships/chart" Target="../charts/chart182.xml"/><Relationship Id="rId23" Type="http://schemas.openxmlformats.org/officeDocument/2006/relationships/chart" Target="../charts/chart183.xml"/><Relationship Id="rId24" Type="http://schemas.openxmlformats.org/officeDocument/2006/relationships/chart" Target="../charts/chart184.xml"/><Relationship Id="rId25" Type="http://schemas.openxmlformats.org/officeDocument/2006/relationships/chart" Target="../charts/chart185.xml"/><Relationship Id="rId26" Type="http://schemas.openxmlformats.org/officeDocument/2006/relationships/chart" Target="../charts/chart186.xml"/><Relationship Id="rId27" Type="http://schemas.openxmlformats.org/officeDocument/2006/relationships/chart" Target="../charts/chart187.xml"/><Relationship Id="rId10" Type="http://schemas.openxmlformats.org/officeDocument/2006/relationships/chart" Target="../charts/chart170.xml"/><Relationship Id="rId11" Type="http://schemas.openxmlformats.org/officeDocument/2006/relationships/chart" Target="../charts/chart171.xml"/><Relationship Id="rId12" Type="http://schemas.openxmlformats.org/officeDocument/2006/relationships/chart" Target="../charts/chart172.xml"/><Relationship Id="rId13" Type="http://schemas.openxmlformats.org/officeDocument/2006/relationships/chart" Target="../charts/chart173.xml"/><Relationship Id="rId14" Type="http://schemas.openxmlformats.org/officeDocument/2006/relationships/chart" Target="../charts/chart174.xml"/><Relationship Id="rId15" Type="http://schemas.openxmlformats.org/officeDocument/2006/relationships/chart" Target="../charts/chart175.xml"/><Relationship Id="rId16" Type="http://schemas.openxmlformats.org/officeDocument/2006/relationships/chart" Target="../charts/chart176.xml"/><Relationship Id="rId17" Type="http://schemas.openxmlformats.org/officeDocument/2006/relationships/chart" Target="../charts/chart177.xml"/><Relationship Id="rId18" Type="http://schemas.openxmlformats.org/officeDocument/2006/relationships/chart" Target="../charts/chart178.xml"/><Relationship Id="rId19" Type="http://schemas.openxmlformats.org/officeDocument/2006/relationships/chart" Target="../charts/chart179.xml"/><Relationship Id="rId1" Type="http://schemas.openxmlformats.org/officeDocument/2006/relationships/chart" Target="../charts/chart161.xml"/><Relationship Id="rId2" Type="http://schemas.openxmlformats.org/officeDocument/2006/relationships/chart" Target="../charts/chart162.xml"/><Relationship Id="rId3" Type="http://schemas.openxmlformats.org/officeDocument/2006/relationships/chart" Target="../charts/chart163.xml"/><Relationship Id="rId4" Type="http://schemas.openxmlformats.org/officeDocument/2006/relationships/chart" Target="../charts/chart164.xml"/><Relationship Id="rId5" Type="http://schemas.openxmlformats.org/officeDocument/2006/relationships/chart" Target="../charts/chart165.xml"/><Relationship Id="rId6" Type="http://schemas.openxmlformats.org/officeDocument/2006/relationships/chart" Target="../charts/chart166.xml"/><Relationship Id="rId7" Type="http://schemas.openxmlformats.org/officeDocument/2006/relationships/chart" Target="../charts/chart167.xml"/><Relationship Id="rId8" Type="http://schemas.openxmlformats.org/officeDocument/2006/relationships/chart" Target="../charts/chart168.xml"/></Relationships>
</file>

<file path=xl/drawings/drawing1.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95250</xdr:colOff>
      <xdr:row>1</xdr:row>
      <xdr:rowOff>171450</xdr:rowOff>
    </xdr:from>
    <xdr:to>
      <xdr:col>9</xdr:col>
      <xdr:colOff>409575</xdr:colOff>
      <xdr:row>12</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428625</xdr:colOff>
      <xdr:row>0</xdr:row>
      <xdr:rowOff>28575</xdr:rowOff>
    </xdr:from>
    <xdr:to>
      <xdr:col>11</xdr:col>
      <xdr:colOff>504825</xdr:colOff>
      <xdr:row>9</xdr:row>
      <xdr:rowOff>428625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438150</xdr:colOff>
      <xdr:row>0</xdr:row>
      <xdr:rowOff>85726</xdr:rowOff>
    </xdr:from>
    <xdr:to>
      <xdr:col>22</xdr:col>
      <xdr:colOff>152400</xdr:colOff>
      <xdr:row>8</xdr:row>
      <xdr:rowOff>333376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123824</xdr:colOff>
      <xdr:row>0</xdr:row>
      <xdr:rowOff>9526</xdr:rowOff>
    </xdr:from>
    <xdr:to>
      <xdr:col>38</xdr:col>
      <xdr:colOff>504825</xdr:colOff>
      <xdr:row>6</xdr:row>
      <xdr:rowOff>333376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523875</xdr:colOff>
      <xdr:row>0</xdr:row>
      <xdr:rowOff>28575</xdr:rowOff>
    </xdr:from>
    <xdr:to>
      <xdr:col>15</xdr:col>
      <xdr:colOff>390525</xdr:colOff>
      <xdr:row>4</xdr:row>
      <xdr:rowOff>128587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66675</xdr:colOff>
      <xdr:row>0</xdr:row>
      <xdr:rowOff>0</xdr:rowOff>
    </xdr:from>
    <xdr:to>
      <xdr:col>30</xdr:col>
      <xdr:colOff>142875</xdr:colOff>
      <xdr:row>5</xdr:row>
      <xdr:rowOff>409575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219075</xdr:colOff>
      <xdr:row>0</xdr:row>
      <xdr:rowOff>0</xdr:rowOff>
    </xdr:from>
    <xdr:to>
      <xdr:col>60</xdr:col>
      <xdr:colOff>523875</xdr:colOff>
      <xdr:row>9</xdr:row>
      <xdr:rowOff>366712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495300</xdr:colOff>
      <xdr:row>0</xdr:row>
      <xdr:rowOff>0</xdr:rowOff>
    </xdr:from>
    <xdr:to>
      <xdr:col>67</xdr:col>
      <xdr:colOff>57150</xdr:colOff>
      <xdr:row>9</xdr:row>
      <xdr:rowOff>347662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78</xdr:col>
      <xdr:colOff>47625</xdr:colOff>
      <xdr:row>0</xdr:row>
      <xdr:rowOff>0</xdr:rowOff>
    </xdr:from>
    <xdr:to>
      <xdr:col>85</xdr:col>
      <xdr:colOff>352425</xdr:colOff>
      <xdr:row>9</xdr:row>
      <xdr:rowOff>385762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94</xdr:col>
      <xdr:colOff>409575</xdr:colOff>
      <xdr:row>0</xdr:row>
      <xdr:rowOff>23811</xdr:rowOff>
    </xdr:from>
    <xdr:to>
      <xdr:col>101</xdr:col>
      <xdr:colOff>304800</xdr:colOff>
      <xdr:row>8</xdr:row>
      <xdr:rowOff>419099</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101</xdr:col>
      <xdr:colOff>300037</xdr:colOff>
      <xdr:row>0</xdr:row>
      <xdr:rowOff>42861</xdr:rowOff>
    </xdr:from>
    <xdr:to>
      <xdr:col>109</xdr:col>
      <xdr:colOff>561975</xdr:colOff>
      <xdr:row>8</xdr:row>
      <xdr:rowOff>380999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109</xdr:col>
      <xdr:colOff>595312</xdr:colOff>
      <xdr:row>0</xdr:row>
      <xdr:rowOff>52386</xdr:rowOff>
    </xdr:from>
    <xdr:to>
      <xdr:col>118</xdr:col>
      <xdr:colOff>304800</xdr:colOff>
      <xdr:row>8</xdr:row>
      <xdr:rowOff>352424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122</xdr:col>
      <xdr:colOff>395286</xdr:colOff>
      <xdr:row>0</xdr:row>
      <xdr:rowOff>4762</xdr:rowOff>
    </xdr:from>
    <xdr:to>
      <xdr:col>132</xdr:col>
      <xdr:colOff>133349</xdr:colOff>
      <xdr:row>8</xdr:row>
      <xdr:rowOff>333375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132</xdr:col>
      <xdr:colOff>100012</xdr:colOff>
      <xdr:row>0</xdr:row>
      <xdr:rowOff>0</xdr:rowOff>
    </xdr:from>
    <xdr:to>
      <xdr:col>139</xdr:col>
      <xdr:colOff>400050</xdr:colOff>
      <xdr:row>8</xdr:row>
      <xdr:rowOff>266699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140</xdr:col>
      <xdr:colOff>171450</xdr:colOff>
      <xdr:row>0</xdr:row>
      <xdr:rowOff>0</xdr:rowOff>
    </xdr:from>
    <xdr:to>
      <xdr:col>148</xdr:col>
      <xdr:colOff>390525</xdr:colOff>
      <xdr:row>8</xdr:row>
      <xdr:rowOff>200025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91</xdr:col>
      <xdr:colOff>304800</xdr:colOff>
      <xdr:row>26</xdr:row>
      <xdr:rowOff>152401</xdr:rowOff>
    </xdr:from>
    <xdr:to>
      <xdr:col>97</xdr:col>
      <xdr:colOff>366712</xdr:colOff>
      <xdr:row>48</xdr:row>
      <xdr:rowOff>176213</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105</xdr:col>
      <xdr:colOff>157162</xdr:colOff>
      <xdr:row>26</xdr:row>
      <xdr:rowOff>95250</xdr:rowOff>
    </xdr:from>
    <xdr:to>
      <xdr:col>111</xdr:col>
      <xdr:colOff>152400</xdr:colOff>
      <xdr:row>41</xdr:row>
      <xdr:rowOff>47625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146</xdr:col>
      <xdr:colOff>176212</xdr:colOff>
      <xdr:row>26</xdr:row>
      <xdr:rowOff>147637</xdr:rowOff>
    </xdr:from>
    <xdr:to>
      <xdr:col>153</xdr:col>
      <xdr:colOff>481012</xdr:colOff>
      <xdr:row>41</xdr:row>
      <xdr:rowOff>33337</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138</xdr:col>
      <xdr:colOff>452437</xdr:colOff>
      <xdr:row>26</xdr:row>
      <xdr:rowOff>138112</xdr:rowOff>
    </xdr:from>
    <xdr:to>
      <xdr:col>146</xdr:col>
      <xdr:colOff>147637</xdr:colOff>
      <xdr:row>41</xdr:row>
      <xdr:rowOff>23812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131</xdr:col>
      <xdr:colOff>119062</xdr:colOff>
      <xdr:row>26</xdr:row>
      <xdr:rowOff>109537</xdr:rowOff>
    </xdr:from>
    <xdr:to>
      <xdr:col>138</xdr:col>
      <xdr:colOff>423862</xdr:colOff>
      <xdr:row>40</xdr:row>
      <xdr:rowOff>185737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123</xdr:col>
      <xdr:colOff>442912</xdr:colOff>
      <xdr:row>26</xdr:row>
      <xdr:rowOff>90487</xdr:rowOff>
    </xdr:from>
    <xdr:to>
      <xdr:col>131</xdr:col>
      <xdr:colOff>138112</xdr:colOff>
      <xdr:row>40</xdr:row>
      <xdr:rowOff>166687</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116</xdr:col>
      <xdr:colOff>128587</xdr:colOff>
      <xdr:row>26</xdr:row>
      <xdr:rowOff>100012</xdr:rowOff>
    </xdr:from>
    <xdr:to>
      <xdr:col>123</xdr:col>
      <xdr:colOff>433387</xdr:colOff>
      <xdr:row>40</xdr:row>
      <xdr:rowOff>176212</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153</xdr:col>
      <xdr:colOff>166686</xdr:colOff>
      <xdr:row>0</xdr:row>
      <xdr:rowOff>0</xdr:rowOff>
    </xdr:from>
    <xdr:to>
      <xdr:col>161</xdr:col>
      <xdr:colOff>209549</xdr:colOff>
      <xdr:row>8</xdr:row>
      <xdr:rowOff>300039</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164</xdr:col>
      <xdr:colOff>9524</xdr:colOff>
      <xdr:row>0</xdr:row>
      <xdr:rowOff>0</xdr:rowOff>
    </xdr:from>
    <xdr:to>
      <xdr:col>170</xdr:col>
      <xdr:colOff>100011</xdr:colOff>
      <xdr:row>8</xdr:row>
      <xdr:rowOff>457200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347662</xdr:colOff>
      <xdr:row>26</xdr:row>
      <xdr:rowOff>61912</xdr:rowOff>
    </xdr:from>
    <xdr:to>
      <xdr:col>17</xdr:col>
      <xdr:colOff>119062</xdr:colOff>
      <xdr:row>40</xdr:row>
      <xdr:rowOff>138112</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642937</xdr:colOff>
      <xdr:row>32</xdr:row>
      <xdr:rowOff>47625</xdr:rowOff>
    </xdr:from>
    <xdr:to>
      <xdr:col>8</xdr:col>
      <xdr:colOff>57150</xdr:colOff>
      <xdr:row>50</xdr:row>
      <xdr:rowOff>128587</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85</xdr:col>
      <xdr:colOff>542924</xdr:colOff>
      <xdr:row>0</xdr:row>
      <xdr:rowOff>0</xdr:rowOff>
    </xdr:from>
    <xdr:to>
      <xdr:col>91</xdr:col>
      <xdr:colOff>385761</xdr:colOff>
      <xdr:row>9</xdr:row>
      <xdr:rowOff>442912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158</xdr:col>
      <xdr:colOff>509587</xdr:colOff>
      <xdr:row>0</xdr:row>
      <xdr:rowOff>52387</xdr:rowOff>
    </xdr:from>
    <xdr:to>
      <xdr:col>166</xdr:col>
      <xdr:colOff>204787</xdr:colOff>
      <xdr:row>7</xdr:row>
      <xdr:rowOff>33337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146</xdr:col>
      <xdr:colOff>385762</xdr:colOff>
      <xdr:row>2</xdr:row>
      <xdr:rowOff>80962</xdr:rowOff>
    </xdr:from>
    <xdr:to>
      <xdr:col>154</xdr:col>
      <xdr:colOff>80962</xdr:colOff>
      <xdr:row>8</xdr:row>
      <xdr:rowOff>23812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76201</xdr:colOff>
      <xdr:row>224</xdr:row>
      <xdr:rowOff>0</xdr:rowOff>
    </xdr:from>
    <xdr:to>
      <xdr:col>34</xdr:col>
      <xdr:colOff>104775</xdr:colOff>
      <xdr:row>238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28574</xdr:rowOff>
    </xdr:from>
    <xdr:to>
      <xdr:col>4</xdr:col>
      <xdr:colOff>228600</xdr:colOff>
      <xdr:row>223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9524</xdr:colOff>
      <xdr:row>0</xdr:row>
      <xdr:rowOff>0</xdr:rowOff>
    </xdr:from>
    <xdr:to>
      <xdr:col>9</xdr:col>
      <xdr:colOff>85725</xdr:colOff>
      <xdr:row>10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19050</xdr:rowOff>
    </xdr:from>
    <xdr:to>
      <xdr:col>6</xdr:col>
      <xdr:colOff>57150</xdr:colOff>
      <xdr:row>22</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95250</xdr:colOff>
      <xdr:row>0</xdr:row>
      <xdr:rowOff>0</xdr:rowOff>
    </xdr:from>
    <xdr:to>
      <xdr:col>34</xdr:col>
      <xdr:colOff>152401</xdr:colOff>
      <xdr:row>35</xdr:row>
      <xdr:rowOff>247650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xdr:row>
      <xdr:rowOff>161925</xdr:rowOff>
    </xdr:from>
    <xdr:to>
      <xdr:col>21</xdr:col>
      <xdr:colOff>95250</xdr:colOff>
      <xdr:row>22</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76200</xdr:rowOff>
    </xdr:from>
    <xdr:to>
      <xdr:col>8</xdr:col>
      <xdr:colOff>419100</xdr:colOff>
      <xdr:row>35</xdr:row>
      <xdr:rowOff>285751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9524</xdr:colOff>
      <xdr:row>51</xdr:row>
      <xdr:rowOff>276225</xdr:rowOff>
    </xdr:from>
    <xdr:to>
      <xdr:col>34</xdr:col>
      <xdr:colOff>133349</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247650</xdr:colOff>
      <xdr:row>36</xdr:row>
      <xdr:rowOff>66674</xdr:rowOff>
    </xdr:from>
    <xdr:to>
      <xdr:col>34</xdr:col>
      <xdr:colOff>104775</xdr:colOff>
      <xdr:row>51</xdr:row>
      <xdr:rowOff>247649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361949</xdr:colOff>
      <xdr:row>22</xdr:row>
      <xdr:rowOff>104776</xdr:rowOff>
    </xdr:from>
    <xdr:to>
      <xdr:col>21</xdr:col>
      <xdr:colOff>104774</xdr:colOff>
      <xdr:row>35</xdr:row>
      <xdr:rowOff>247651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36</xdr:row>
      <xdr:rowOff>38100</xdr:rowOff>
    </xdr:from>
    <xdr:to>
      <xdr:col>19</xdr:col>
      <xdr:colOff>0</xdr:colOff>
      <xdr:row>57</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177</xdr:row>
      <xdr:rowOff>28577</xdr:rowOff>
    </xdr:from>
    <xdr:to>
      <xdr:col>5</xdr:col>
      <xdr:colOff>209550</xdr:colOff>
      <xdr:row>196</xdr:row>
      <xdr:rowOff>161925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239</xdr:row>
      <xdr:rowOff>28576</xdr:rowOff>
    </xdr:from>
    <xdr:to>
      <xdr:col>6</xdr:col>
      <xdr:colOff>752474</xdr:colOff>
      <xdr:row>258</xdr:row>
      <xdr:rowOff>57150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771525</xdr:colOff>
      <xdr:row>239</xdr:row>
      <xdr:rowOff>38099</xdr:rowOff>
    </xdr:from>
    <xdr:to>
      <xdr:col>21</xdr:col>
      <xdr:colOff>28575</xdr:colOff>
      <xdr:row>258</xdr:row>
      <xdr:rowOff>47624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66675</xdr:colOff>
      <xdr:row>239</xdr:row>
      <xdr:rowOff>28575</xdr:rowOff>
    </xdr:from>
    <xdr:to>
      <xdr:col>34</xdr:col>
      <xdr:colOff>133349</xdr:colOff>
      <xdr:row>258</xdr:row>
      <xdr:rowOff>57150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190501</xdr:colOff>
      <xdr:row>258</xdr:row>
      <xdr:rowOff>66675</xdr:rowOff>
    </xdr:from>
    <xdr:to>
      <xdr:col>13</xdr:col>
      <xdr:colOff>28575</xdr:colOff>
      <xdr:row>275</xdr:row>
      <xdr:rowOff>142875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258</xdr:row>
      <xdr:rowOff>66676</xdr:rowOff>
    </xdr:from>
    <xdr:to>
      <xdr:col>5</xdr:col>
      <xdr:colOff>190500</xdr:colOff>
      <xdr:row>275</xdr:row>
      <xdr:rowOff>142876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28575</xdr:colOff>
      <xdr:row>258</xdr:row>
      <xdr:rowOff>66675</xdr:rowOff>
    </xdr:from>
    <xdr:to>
      <xdr:col>24</xdr:col>
      <xdr:colOff>171450</xdr:colOff>
      <xdr:row>275</xdr:row>
      <xdr:rowOff>133350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9525</xdr:colOff>
      <xdr:row>258</xdr:row>
      <xdr:rowOff>104775</xdr:rowOff>
    </xdr:from>
    <xdr:to>
      <xdr:col>34</xdr:col>
      <xdr:colOff>114300</xdr:colOff>
      <xdr:row>275</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104773</xdr:colOff>
      <xdr:row>0</xdr:row>
      <xdr:rowOff>0</xdr:rowOff>
    </xdr:from>
    <xdr:to>
      <xdr:col>21</xdr:col>
      <xdr:colOff>76199</xdr:colOff>
      <xdr:row>10</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9525</xdr:rowOff>
    </xdr:from>
    <xdr:to>
      <xdr:col>4</xdr:col>
      <xdr:colOff>342901</xdr:colOff>
      <xdr:row>18</xdr:row>
      <xdr:rowOff>85724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57150</xdr:rowOff>
    </xdr:from>
    <xdr:to>
      <xdr:col>7</xdr:col>
      <xdr:colOff>123824</xdr:colOff>
      <xdr:row>33</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51</xdr:row>
      <xdr:rowOff>114300</xdr:rowOff>
    </xdr:from>
    <xdr:to>
      <xdr:col>13</xdr:col>
      <xdr:colOff>561975</xdr:colOff>
      <xdr:row>67</xdr:row>
      <xdr:rowOff>180975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51</xdr:row>
      <xdr:rowOff>142875</xdr:rowOff>
    </xdr:from>
    <xdr:to>
      <xdr:col>6</xdr:col>
      <xdr:colOff>485775</xdr:colOff>
      <xdr:row>67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352425</xdr:colOff>
      <xdr:row>0</xdr:row>
      <xdr:rowOff>28575</xdr:rowOff>
    </xdr:from>
    <xdr:to>
      <xdr:col>8</xdr:col>
      <xdr:colOff>295275</xdr:colOff>
      <xdr:row>18</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33</xdr:row>
      <xdr:rowOff>142875</xdr:rowOff>
    </xdr:from>
    <xdr:to>
      <xdr:col>4</xdr:col>
      <xdr:colOff>514350</xdr:colOff>
      <xdr:row>51</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68</xdr:row>
      <xdr:rowOff>0</xdr:rowOff>
    </xdr:from>
    <xdr:to>
      <xdr:col>6</xdr:col>
      <xdr:colOff>495300</xdr:colOff>
      <xdr:row>83</xdr:row>
      <xdr:rowOff>28575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495299</xdr:colOff>
      <xdr:row>68</xdr:row>
      <xdr:rowOff>1</xdr:rowOff>
    </xdr:from>
    <xdr:to>
      <xdr:col>13</xdr:col>
      <xdr:colOff>581024</xdr:colOff>
      <xdr:row>83</xdr:row>
      <xdr:rowOff>19051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352426</xdr:colOff>
      <xdr:row>102</xdr:row>
      <xdr:rowOff>52386</xdr:rowOff>
    </xdr:from>
    <xdr:to>
      <xdr:col>13</xdr:col>
      <xdr:colOff>561976</xdr:colOff>
      <xdr:row>118</xdr:row>
      <xdr:rowOff>123825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118</xdr:row>
      <xdr:rowOff>161925</xdr:rowOff>
    </xdr:from>
    <xdr:to>
      <xdr:col>6</xdr:col>
      <xdr:colOff>304800</xdr:colOff>
      <xdr:row>135</xdr:row>
      <xdr:rowOff>133351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xdr:colOff>
      <xdr:row>136</xdr:row>
      <xdr:rowOff>28575</xdr:rowOff>
    </xdr:from>
    <xdr:to>
      <xdr:col>6</xdr:col>
      <xdr:colOff>457201</xdr:colOff>
      <xdr:row>153</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428625</xdr:colOff>
      <xdr:row>153</xdr:row>
      <xdr:rowOff>123826</xdr:rowOff>
    </xdr:from>
    <xdr:to>
      <xdr:col>13</xdr:col>
      <xdr:colOff>552450</xdr:colOff>
      <xdr:row>169</xdr:row>
      <xdr:rowOff>171450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9525</xdr:colOff>
      <xdr:row>170</xdr:row>
      <xdr:rowOff>47625</xdr:rowOff>
    </xdr:from>
    <xdr:to>
      <xdr:col>13</xdr:col>
      <xdr:colOff>552450</xdr:colOff>
      <xdr:row>186</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38100</xdr:colOff>
      <xdr:row>186</xdr:row>
      <xdr:rowOff>171450</xdr:rowOff>
    </xdr:from>
    <xdr:to>
      <xdr:col>13</xdr:col>
      <xdr:colOff>561975</xdr:colOff>
      <xdr:row>203</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102</xdr:row>
      <xdr:rowOff>47625</xdr:rowOff>
    </xdr:from>
    <xdr:to>
      <xdr:col>6</xdr:col>
      <xdr:colOff>323850</xdr:colOff>
      <xdr:row>118</xdr:row>
      <xdr:rowOff>142874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300037</xdr:colOff>
      <xdr:row>118</xdr:row>
      <xdr:rowOff>142875</xdr:rowOff>
    </xdr:from>
    <xdr:to>
      <xdr:col>13</xdr:col>
      <xdr:colOff>561975</xdr:colOff>
      <xdr:row>135</xdr:row>
      <xdr:rowOff>123825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204</xdr:row>
      <xdr:rowOff>33336</xdr:rowOff>
    </xdr:from>
    <xdr:to>
      <xdr:col>6</xdr:col>
      <xdr:colOff>381000</xdr:colOff>
      <xdr:row>218</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xdr:colOff>
      <xdr:row>186</xdr:row>
      <xdr:rowOff>180975</xdr:rowOff>
    </xdr:from>
    <xdr:to>
      <xdr:col>7</xdr:col>
      <xdr:colOff>9525</xdr:colOff>
      <xdr:row>203</xdr:row>
      <xdr:rowOff>157161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170</xdr:row>
      <xdr:rowOff>52387</xdr:rowOff>
    </xdr:from>
    <xdr:to>
      <xdr:col>6</xdr:col>
      <xdr:colOff>600075</xdr:colOff>
      <xdr:row>186</xdr:row>
      <xdr:rowOff>161925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153</xdr:row>
      <xdr:rowOff>157162</xdr:rowOff>
    </xdr:from>
    <xdr:to>
      <xdr:col>6</xdr:col>
      <xdr:colOff>466725</xdr:colOff>
      <xdr:row>169</xdr:row>
      <xdr:rowOff>152400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485774</xdr:colOff>
      <xdr:row>136</xdr:row>
      <xdr:rowOff>33336</xdr:rowOff>
    </xdr:from>
    <xdr:to>
      <xdr:col>13</xdr:col>
      <xdr:colOff>557211</xdr:colOff>
      <xdr:row>153</xdr:row>
      <xdr:rowOff>133349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28575</xdr:colOff>
      <xdr:row>219</xdr:row>
      <xdr:rowOff>28575</xdr:rowOff>
    </xdr:from>
    <xdr:to>
      <xdr:col>13</xdr:col>
      <xdr:colOff>552451</xdr:colOff>
      <xdr:row>237</xdr:row>
      <xdr:rowOff>142875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123825</xdr:colOff>
      <xdr:row>18</xdr:row>
      <xdr:rowOff>28575</xdr:rowOff>
    </xdr:from>
    <xdr:to>
      <xdr:col>13</xdr:col>
      <xdr:colOff>552451</xdr:colOff>
      <xdr:row>33</xdr:row>
      <xdr:rowOff>142875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83</xdr:row>
      <xdr:rowOff>38100</xdr:rowOff>
    </xdr:from>
    <xdr:to>
      <xdr:col>13</xdr:col>
      <xdr:colOff>533400</xdr:colOff>
      <xdr:row>101</xdr:row>
      <xdr:rowOff>161925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180975</xdr:colOff>
      <xdr:row>0</xdr:row>
      <xdr:rowOff>0</xdr:rowOff>
    </xdr:from>
    <xdr:to>
      <xdr:col>13</xdr:col>
      <xdr:colOff>561975</xdr:colOff>
      <xdr:row>18</xdr:row>
      <xdr:rowOff>38100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533400</xdr:colOff>
      <xdr:row>33</xdr:row>
      <xdr:rowOff>142875</xdr:rowOff>
    </xdr:from>
    <xdr:to>
      <xdr:col>13</xdr:col>
      <xdr:colOff>552451</xdr:colOff>
      <xdr:row>51</xdr:row>
      <xdr:rowOff>133350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371475</xdr:colOff>
      <xdr:row>204</xdr:row>
      <xdr:rowOff>38100</xdr:rowOff>
    </xdr:from>
    <xdr:to>
      <xdr:col>13</xdr:col>
      <xdr:colOff>561975</xdr:colOff>
      <xdr:row>218</xdr:row>
      <xdr:rowOff>180975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PCE%20Tracking%20for%20HS%20F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st, First 1"/>
    </sheetNames>
    <sheetDataSet>
      <sheetData sheetId="0">
        <row r="60">
          <cell r="EU60" t="str">
            <v xml:space="preserve">Substance Abuse Prevention </v>
          </cell>
          <cell r="EV60" t="str">
            <v>Substance Abuse Treatment</v>
          </cell>
          <cell r="EW60" t="str">
            <v>Domestic Violence Services</v>
          </cell>
          <cell r="EX60" t="str">
            <v>Child Abuse Services</v>
          </cell>
          <cell r="EY60" t="str">
            <v>Child Support Assistance</v>
          </cell>
          <cell r="EZ60" t="str">
            <v>Health Education</v>
          </cell>
          <cell r="FA60" t="str">
            <v>Incarcerated Individuals</v>
          </cell>
          <cell r="FB60" t="str">
            <v>Parenting Education</v>
          </cell>
          <cell r="FC60" t="str">
            <v>Relationship Education</v>
          </cell>
          <cell r="FD60" t="str">
            <v>Energency Crisis</v>
          </cell>
          <cell r="FE60" t="str">
            <v>Housing Assistance</v>
          </cell>
          <cell r="FF60" t="str">
            <v>Mental Health Services</v>
          </cell>
          <cell r="FG60" t="str">
            <v>ESL training</v>
          </cell>
          <cell r="FH60" t="str">
            <v>Adult Education</v>
          </cell>
          <cell r="FI60" t="str">
            <v>Job Training</v>
          </cell>
          <cell r="FJ60" t="str">
            <v>Enrolled in CDA</v>
          </cell>
        </row>
        <row r="61">
          <cell r="FE61">
            <v>0</v>
          </cell>
          <cell r="FF61">
            <v>0</v>
          </cell>
          <cell r="FG61">
            <v>0</v>
          </cell>
          <cell r="FH61">
            <v>0</v>
          </cell>
          <cell r="FI61">
            <v>0</v>
          </cell>
          <cell r="FJ6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B20"/>
  <sheetViews>
    <sheetView workbookViewId="0">
      <selection activeCell="B1" sqref="B1"/>
    </sheetView>
  </sheetViews>
  <sheetFormatPr baseColWidth="10" defaultColWidth="8.83203125" defaultRowHeight="14" x14ac:dyDescent="0"/>
  <cols>
    <col min="1" max="1" width="50.83203125" style="234" customWidth="1"/>
    <col min="2" max="2" width="19.6640625" style="234" customWidth="1"/>
  </cols>
  <sheetData>
    <row r="1" spans="1:2" ht="24" customHeight="1">
      <c r="A1" s="232" t="s">
        <v>366</v>
      </c>
      <c r="B1" s="233">
        <v>0</v>
      </c>
    </row>
    <row r="2" spans="1:2" ht="24" customHeight="1">
      <c r="A2" s="232" t="s">
        <v>381</v>
      </c>
      <c r="B2" s="233">
        <v>0</v>
      </c>
    </row>
    <row r="3" spans="1:2" ht="24" customHeight="1">
      <c r="A3" s="232" t="s">
        <v>382</v>
      </c>
      <c r="B3" s="233">
        <v>0</v>
      </c>
    </row>
    <row r="5" spans="1:2" ht="15">
      <c r="A5" s="231" t="s">
        <v>385</v>
      </c>
    </row>
    <row r="6" spans="1:2" ht="15">
      <c r="A6" s="235"/>
    </row>
    <row r="7" spans="1:2" ht="39.75" customHeight="1">
      <c r="A7" s="231" t="s">
        <v>383</v>
      </c>
    </row>
    <row r="8" spans="1:2" ht="15">
      <c r="A8" s="235"/>
    </row>
    <row r="9" spans="1:2" ht="20">
      <c r="A9" s="236" t="s">
        <v>384</v>
      </c>
    </row>
    <row r="10" spans="1:2" ht="15">
      <c r="A10" s="235"/>
    </row>
    <row r="11" spans="1:2" ht="15">
      <c r="A11" s="235"/>
    </row>
    <row r="12" spans="1:2" ht="15">
      <c r="A12" s="235"/>
    </row>
    <row r="13" spans="1:2" ht="15">
      <c r="A13" s="235"/>
    </row>
    <row r="14" spans="1:2" ht="15">
      <c r="A14" s="235"/>
    </row>
    <row r="15" spans="1:2" ht="15">
      <c r="A15" s="235"/>
    </row>
    <row r="16" spans="1:2" ht="15">
      <c r="A16" s="235"/>
    </row>
    <row r="17" spans="1:1" ht="15">
      <c r="A17" s="235"/>
    </row>
    <row r="18" spans="1:1" ht="15">
      <c r="A18" s="235"/>
    </row>
    <row r="19" spans="1:1" ht="15">
      <c r="A19" s="235"/>
    </row>
    <row r="20" spans="1:1" ht="15">
      <c r="A20" s="235"/>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
  <sheetViews>
    <sheetView workbookViewId="0">
      <selection activeCell="T175" activeCellId="7" sqref="AB62:AE92 T126:AG134 T136:AG141 T143:AG150 T152:AG157 T159:AG166 T168:AG173 T175:AG177"/>
    </sheetView>
  </sheetViews>
  <sheetFormatPr baseColWidth="10" defaultColWidth="8.83203125" defaultRowHeight="14" x14ac:dyDescent="0"/>
  <sheetData/>
  <pageMargins left="0.25" right="0.25" top="0.75" bottom="0.75" header="0.3" footer="0.3"/>
  <pageSetup orientation="landscape"/>
  <headerFooter>
    <oddHeader>&amp;LFamily and Community Partnerships&amp;RSummary Dashboard</oddHeader>
    <oddFooter>&amp;L&amp;D&amp;C&amp;A&amp;R&amp;P of &amp;N</odd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FK276"/>
  <sheetViews>
    <sheetView topLeftCell="A58" workbookViewId="0">
      <selection activeCell="AB62" sqref="AB62:AE62"/>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9.1640625"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slhBNsJQC1bUs69qjyuDz3m3FU1yz1/M5IqRmT9hDSAbDWzjyw5V2+fAluC2hnUUjYPVQxq/yUGVXNeyfMK1Eg==" saltValue="hYpu/YUp6syz1WnBo7hz9g=="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151" priority="53" operator="equal">
      <formula>0</formula>
    </cfRule>
  </conditionalFormatting>
  <conditionalFormatting sqref="I62:I73">
    <cfRule type="cellIs" dxfId="150" priority="54" operator="lessThan">
      <formula>0.8</formula>
    </cfRule>
    <cfRule type="cellIs" dxfId="149" priority="55" operator="between">
      <formula>0.8</formula>
      <formula>0.89999</formula>
    </cfRule>
    <cfRule type="cellIs" dxfId="148" priority="56" operator="greaterThan">
      <formula>0.9</formula>
    </cfRule>
    <cfRule type="cellIs" dxfId="147" priority="57" operator="greaterThan">
      <formula>0</formula>
    </cfRule>
  </conditionalFormatting>
  <conditionalFormatting sqref="I62:I73">
    <cfRule type="iconSet" priority="58">
      <iconSet iconSet="3TrafficLights2">
        <cfvo type="percent" val="0"/>
        <cfvo type="num" val="0.8"/>
        <cfvo type="num" val="0.9" gte="0"/>
      </iconSet>
    </cfRule>
  </conditionalFormatting>
  <conditionalFormatting sqref="O62:O73">
    <cfRule type="cellIs" dxfId="146" priority="52" operator="equal">
      <formula>0</formula>
    </cfRule>
  </conditionalFormatting>
  <conditionalFormatting sqref="J87:M89 J91:M92">
    <cfRule type="cellIs" dxfId="145" priority="46" operator="equal">
      <formula>0</formula>
    </cfRule>
  </conditionalFormatting>
  <conditionalFormatting sqref="I87:I89 I91:I92">
    <cfRule type="cellIs" dxfId="144" priority="47" operator="lessThan">
      <formula>0.8</formula>
    </cfRule>
    <cfRule type="cellIs" dxfId="143" priority="48" operator="between">
      <formula>0.8</formula>
      <formula>0.89999</formula>
    </cfRule>
    <cfRule type="cellIs" dxfId="142" priority="49" operator="greaterThan">
      <formula>0.9</formula>
    </cfRule>
    <cfRule type="cellIs" dxfId="141" priority="50" operator="greaterThan">
      <formula>0</formula>
    </cfRule>
  </conditionalFormatting>
  <conditionalFormatting sqref="O87:O89 O91:O92">
    <cfRule type="cellIs" dxfId="140" priority="45" operator="equal">
      <formula>0</formula>
    </cfRule>
  </conditionalFormatting>
  <conditionalFormatting sqref="J81:M82 J85:M86">
    <cfRule type="cellIs" dxfId="139" priority="32" operator="equal">
      <formula>0</formula>
    </cfRule>
  </conditionalFormatting>
  <conditionalFormatting sqref="I81:I82 I85:I86">
    <cfRule type="cellIs" dxfId="138" priority="33" operator="lessThan">
      <formula>0.8</formula>
    </cfRule>
    <cfRule type="cellIs" dxfId="137" priority="34" operator="between">
      <formula>0.8</formula>
      <formula>0.89999</formula>
    </cfRule>
    <cfRule type="cellIs" dxfId="136" priority="35" operator="greaterThan">
      <formula>0.9</formula>
    </cfRule>
    <cfRule type="cellIs" dxfId="135" priority="36" operator="greaterThan">
      <formula>0</formula>
    </cfRule>
  </conditionalFormatting>
  <conditionalFormatting sqref="O81:O82 O85:O86">
    <cfRule type="cellIs" dxfId="134" priority="31" operator="equal">
      <formula>0</formula>
    </cfRule>
  </conditionalFormatting>
  <conditionalFormatting sqref="I87:I89 I91:I92">
    <cfRule type="iconSet" priority="51">
      <iconSet iconSet="3TrafficLights2">
        <cfvo type="percent" val="0"/>
        <cfvo type="num" val="0.8"/>
        <cfvo type="num" val="0.9" gte="0"/>
      </iconSet>
    </cfRule>
  </conditionalFormatting>
  <conditionalFormatting sqref="J90:M90">
    <cfRule type="cellIs" dxfId="133" priority="39" operator="equal">
      <formula>0</formula>
    </cfRule>
  </conditionalFormatting>
  <conditionalFormatting sqref="I90">
    <cfRule type="cellIs" dxfId="132" priority="40" operator="lessThan">
      <formula>0.8</formula>
    </cfRule>
    <cfRule type="cellIs" dxfId="131" priority="41" operator="between">
      <formula>0.8</formula>
      <formula>0.89999</formula>
    </cfRule>
    <cfRule type="cellIs" dxfId="130" priority="42" operator="greaterThan">
      <formula>0.9</formula>
    </cfRule>
    <cfRule type="cellIs" dxfId="129" priority="43" operator="greaterThan">
      <formula>0</formula>
    </cfRule>
  </conditionalFormatting>
  <conditionalFormatting sqref="I90">
    <cfRule type="iconSet" priority="44">
      <iconSet iconSet="3TrafficLights2">
        <cfvo type="percent" val="0"/>
        <cfvo type="num" val="0.8"/>
        <cfvo type="num" val="0.9" gte="0"/>
      </iconSet>
    </cfRule>
  </conditionalFormatting>
  <conditionalFormatting sqref="O90">
    <cfRule type="cellIs" dxfId="128" priority="38" operator="equal">
      <formula>0</formula>
    </cfRule>
  </conditionalFormatting>
  <conditionalFormatting sqref="O79">
    <cfRule type="cellIs" dxfId="127" priority="10" operator="equal">
      <formula>0</formula>
    </cfRule>
  </conditionalFormatting>
  <conditionalFormatting sqref="I81:I82 I85:I86">
    <cfRule type="iconSet" priority="37">
      <iconSet iconSet="3TrafficLights2">
        <cfvo type="percent" val="0"/>
        <cfvo type="num" val="0.8"/>
        <cfvo type="num" val="0.9" gte="0"/>
      </iconSet>
    </cfRule>
  </conditionalFormatting>
  <conditionalFormatting sqref="O83:O84">
    <cfRule type="cellIs" dxfId="126" priority="24" operator="equal">
      <formula>0</formula>
    </cfRule>
  </conditionalFormatting>
  <conditionalFormatting sqref="J83:M84">
    <cfRule type="cellIs" dxfId="125" priority="25" operator="equal">
      <formula>0</formula>
    </cfRule>
  </conditionalFormatting>
  <conditionalFormatting sqref="I83:I84">
    <cfRule type="cellIs" dxfId="124" priority="26" operator="lessThan">
      <formula>0.8</formula>
    </cfRule>
    <cfRule type="cellIs" dxfId="123" priority="27" operator="between">
      <formula>0.8</formula>
      <formula>0.89999</formula>
    </cfRule>
    <cfRule type="cellIs" dxfId="122" priority="28" operator="greaterThan">
      <formula>0.9</formula>
    </cfRule>
    <cfRule type="cellIs" dxfId="121" priority="29" operator="greaterThan">
      <formula>0</formula>
    </cfRule>
  </conditionalFormatting>
  <conditionalFormatting sqref="I83:I84">
    <cfRule type="iconSet" priority="30">
      <iconSet iconSet="3TrafficLights2">
        <cfvo type="percent" val="0"/>
        <cfvo type="num" val="0.8"/>
        <cfvo type="num" val="0.9" gte="0"/>
      </iconSet>
    </cfRule>
  </conditionalFormatting>
  <conditionalFormatting sqref="O74:O78 O80">
    <cfRule type="cellIs" dxfId="120" priority="17" operator="equal">
      <formula>0</formula>
    </cfRule>
  </conditionalFormatting>
  <conditionalFormatting sqref="J74:M78 J80:M80">
    <cfRule type="cellIs" dxfId="119" priority="18" operator="equal">
      <formula>0</formula>
    </cfRule>
  </conditionalFormatting>
  <conditionalFormatting sqref="I74:I78 I80">
    <cfRule type="cellIs" dxfId="118" priority="19" operator="lessThan">
      <formula>0.8</formula>
    </cfRule>
    <cfRule type="cellIs" dxfId="117" priority="20" operator="between">
      <formula>0.8</formula>
      <formula>0.89999</formula>
    </cfRule>
    <cfRule type="cellIs" dxfId="116" priority="21" operator="greaterThan">
      <formula>0.9</formula>
    </cfRule>
    <cfRule type="cellIs" dxfId="115" priority="22" operator="greaterThan">
      <formula>0</formula>
    </cfRule>
  </conditionalFormatting>
  <conditionalFormatting sqref="I74:I78 I80">
    <cfRule type="iconSet" priority="23">
      <iconSet iconSet="3TrafficLights2">
        <cfvo type="percent" val="0"/>
        <cfvo type="num" val="0.8"/>
        <cfvo type="num" val="0.9" gte="0"/>
      </iconSet>
    </cfRule>
  </conditionalFormatting>
  <conditionalFormatting sqref="J79:M79">
    <cfRule type="cellIs" dxfId="114" priority="11" operator="equal">
      <formula>0</formula>
    </cfRule>
  </conditionalFormatting>
  <conditionalFormatting sqref="I79">
    <cfRule type="cellIs" dxfId="113" priority="12" operator="lessThan">
      <formula>0.8</formula>
    </cfRule>
    <cfRule type="cellIs" dxfId="112" priority="13" operator="between">
      <formula>0.8</formula>
      <formula>0.89999</formula>
    </cfRule>
    <cfRule type="cellIs" dxfId="111" priority="14" operator="greaterThan">
      <formula>0.9</formula>
    </cfRule>
    <cfRule type="cellIs" dxfId="110" priority="15" operator="greaterThan">
      <formula>0</formula>
    </cfRule>
  </conditionalFormatting>
  <conditionalFormatting sqref="I79">
    <cfRule type="iconSet" priority="16">
      <iconSet iconSet="3TrafficLights2">
        <cfvo type="percent" val="0"/>
        <cfvo type="num" val="0.8"/>
        <cfvo type="num" val="0.9" gte="0"/>
      </iconSet>
    </cfRule>
  </conditionalFormatting>
  <conditionalFormatting sqref="AI62:AI92">
    <cfRule type="cellIs" dxfId="109" priority="9" operator="greaterThan">
      <formula>0</formula>
    </cfRule>
  </conditionalFormatting>
  <conditionalFormatting sqref="N62:N92">
    <cfRule type="cellIs" dxfId="108" priority="7" operator="equal">
      <formula>0</formula>
    </cfRule>
  </conditionalFormatting>
  <conditionalFormatting sqref="I61">
    <cfRule type="cellIs" dxfId="107" priority="2" operator="lessThan">
      <formula>0.8</formula>
    </cfRule>
    <cfRule type="cellIs" dxfId="106" priority="3" operator="between">
      <formula>0.8</formula>
      <formula>0.89999</formula>
    </cfRule>
    <cfRule type="cellIs" dxfId="105" priority="4" operator="greaterThan">
      <formula>0.9</formula>
    </cfRule>
    <cfRule type="cellIs" dxfId="104"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103"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14999847407452621"/>
  </sheetPr>
  <dimension ref="A1:FK276"/>
  <sheetViews>
    <sheetView topLeftCell="A121" zoomScale="150" zoomScaleNormal="150" zoomScalePageLayoutView="150" workbookViewId="0">
      <selection activeCell="T126" sqref="T126:AA126"/>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XYR/0qdnIu60kfcDDEnltNy0+4D1DkjLm7h1h+UC9qvte89rhTHri5v3JvifUg9xH2SyUWLsJF5750mE9zii9Q==" saltValue="28GuptdhyT+xdEaHplBbUA=="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102" priority="53" operator="equal">
      <formula>0</formula>
    </cfRule>
  </conditionalFormatting>
  <conditionalFormatting sqref="I62:I73">
    <cfRule type="cellIs" dxfId="101" priority="54" operator="lessThan">
      <formula>0.8</formula>
    </cfRule>
    <cfRule type="cellIs" dxfId="100" priority="55" operator="between">
      <formula>0.8</formula>
      <formula>0.89999</formula>
    </cfRule>
    <cfRule type="cellIs" dxfId="99" priority="56" operator="greaterThan">
      <formula>0.9</formula>
    </cfRule>
    <cfRule type="cellIs" dxfId="98" priority="57" operator="greaterThan">
      <formula>0</formula>
    </cfRule>
  </conditionalFormatting>
  <conditionalFormatting sqref="I62:I73">
    <cfRule type="iconSet" priority="58">
      <iconSet iconSet="3TrafficLights2">
        <cfvo type="percent" val="0"/>
        <cfvo type="num" val="0.8"/>
        <cfvo type="num" val="0.9" gte="0"/>
      </iconSet>
    </cfRule>
  </conditionalFormatting>
  <conditionalFormatting sqref="O62:O73">
    <cfRule type="cellIs" dxfId="97" priority="52" operator="equal">
      <formula>0</formula>
    </cfRule>
  </conditionalFormatting>
  <conditionalFormatting sqref="J87:M89 J91:M92">
    <cfRule type="cellIs" dxfId="96" priority="46" operator="equal">
      <formula>0</formula>
    </cfRule>
  </conditionalFormatting>
  <conditionalFormatting sqref="I87:I89 I91:I92">
    <cfRule type="cellIs" dxfId="95" priority="47" operator="lessThan">
      <formula>0.8</formula>
    </cfRule>
    <cfRule type="cellIs" dxfId="94" priority="48" operator="between">
      <formula>0.8</formula>
      <formula>0.89999</formula>
    </cfRule>
    <cfRule type="cellIs" dxfId="93" priority="49" operator="greaterThan">
      <formula>0.9</formula>
    </cfRule>
    <cfRule type="cellIs" dxfId="92" priority="50" operator="greaterThan">
      <formula>0</formula>
    </cfRule>
  </conditionalFormatting>
  <conditionalFormatting sqref="O87:O89 O91:O92">
    <cfRule type="cellIs" dxfId="91" priority="45" operator="equal">
      <formula>0</formula>
    </cfRule>
  </conditionalFormatting>
  <conditionalFormatting sqref="J81:M82 J85:M86">
    <cfRule type="cellIs" dxfId="90" priority="32" operator="equal">
      <formula>0</formula>
    </cfRule>
  </conditionalFormatting>
  <conditionalFormatting sqref="I81:I82 I85:I86">
    <cfRule type="cellIs" dxfId="89" priority="33" operator="lessThan">
      <formula>0.8</formula>
    </cfRule>
    <cfRule type="cellIs" dxfId="88" priority="34" operator="between">
      <formula>0.8</formula>
      <formula>0.89999</formula>
    </cfRule>
    <cfRule type="cellIs" dxfId="87" priority="35" operator="greaterThan">
      <formula>0.9</formula>
    </cfRule>
    <cfRule type="cellIs" dxfId="86" priority="36" operator="greaterThan">
      <formula>0</formula>
    </cfRule>
  </conditionalFormatting>
  <conditionalFormatting sqref="O81:O82 O85:O86">
    <cfRule type="cellIs" dxfId="85" priority="31" operator="equal">
      <formula>0</formula>
    </cfRule>
  </conditionalFormatting>
  <conditionalFormatting sqref="I87:I89 I91:I92">
    <cfRule type="iconSet" priority="51">
      <iconSet iconSet="3TrafficLights2">
        <cfvo type="percent" val="0"/>
        <cfvo type="num" val="0.8"/>
        <cfvo type="num" val="0.9" gte="0"/>
      </iconSet>
    </cfRule>
  </conditionalFormatting>
  <conditionalFormatting sqref="J90:M90">
    <cfRule type="cellIs" dxfId="84" priority="39" operator="equal">
      <formula>0</formula>
    </cfRule>
  </conditionalFormatting>
  <conditionalFormatting sqref="I90">
    <cfRule type="cellIs" dxfId="83" priority="40" operator="lessThan">
      <formula>0.8</formula>
    </cfRule>
    <cfRule type="cellIs" dxfId="82" priority="41" operator="between">
      <formula>0.8</formula>
      <formula>0.89999</formula>
    </cfRule>
    <cfRule type="cellIs" dxfId="81" priority="42" operator="greaterThan">
      <formula>0.9</formula>
    </cfRule>
    <cfRule type="cellIs" dxfId="80" priority="43" operator="greaterThan">
      <formula>0</formula>
    </cfRule>
  </conditionalFormatting>
  <conditionalFormatting sqref="I90">
    <cfRule type="iconSet" priority="44">
      <iconSet iconSet="3TrafficLights2">
        <cfvo type="percent" val="0"/>
        <cfvo type="num" val="0.8"/>
        <cfvo type="num" val="0.9" gte="0"/>
      </iconSet>
    </cfRule>
  </conditionalFormatting>
  <conditionalFormatting sqref="O90">
    <cfRule type="cellIs" dxfId="79" priority="38" operator="equal">
      <formula>0</formula>
    </cfRule>
  </conditionalFormatting>
  <conditionalFormatting sqref="O79">
    <cfRule type="cellIs" dxfId="78" priority="10" operator="equal">
      <formula>0</formula>
    </cfRule>
  </conditionalFormatting>
  <conditionalFormatting sqref="I81:I82 I85:I86">
    <cfRule type="iconSet" priority="37">
      <iconSet iconSet="3TrafficLights2">
        <cfvo type="percent" val="0"/>
        <cfvo type="num" val="0.8"/>
        <cfvo type="num" val="0.9" gte="0"/>
      </iconSet>
    </cfRule>
  </conditionalFormatting>
  <conditionalFormatting sqref="O83:O84">
    <cfRule type="cellIs" dxfId="77" priority="24" operator="equal">
      <formula>0</formula>
    </cfRule>
  </conditionalFormatting>
  <conditionalFormatting sqref="J83:M84">
    <cfRule type="cellIs" dxfId="76" priority="25" operator="equal">
      <formula>0</formula>
    </cfRule>
  </conditionalFormatting>
  <conditionalFormatting sqref="I83:I84">
    <cfRule type="cellIs" dxfId="75" priority="26" operator="lessThan">
      <formula>0.8</formula>
    </cfRule>
    <cfRule type="cellIs" dxfId="74" priority="27" operator="between">
      <formula>0.8</formula>
      <formula>0.89999</formula>
    </cfRule>
    <cfRule type="cellIs" dxfId="73" priority="28" operator="greaterThan">
      <formula>0.9</formula>
    </cfRule>
    <cfRule type="cellIs" dxfId="72" priority="29" operator="greaterThan">
      <formula>0</formula>
    </cfRule>
  </conditionalFormatting>
  <conditionalFormatting sqref="I83:I84">
    <cfRule type="iconSet" priority="30">
      <iconSet iconSet="3TrafficLights2">
        <cfvo type="percent" val="0"/>
        <cfvo type="num" val="0.8"/>
        <cfvo type="num" val="0.9" gte="0"/>
      </iconSet>
    </cfRule>
  </conditionalFormatting>
  <conditionalFormatting sqref="O74:O78 O80">
    <cfRule type="cellIs" dxfId="71" priority="17" operator="equal">
      <formula>0</formula>
    </cfRule>
  </conditionalFormatting>
  <conditionalFormatting sqref="J74:M78 J80:M80">
    <cfRule type="cellIs" dxfId="70" priority="18" operator="equal">
      <formula>0</formula>
    </cfRule>
  </conditionalFormatting>
  <conditionalFormatting sqref="I74:I78 I80">
    <cfRule type="cellIs" dxfId="69" priority="19" operator="lessThan">
      <formula>0.8</formula>
    </cfRule>
    <cfRule type="cellIs" dxfId="68" priority="20" operator="between">
      <formula>0.8</formula>
      <formula>0.89999</formula>
    </cfRule>
    <cfRule type="cellIs" dxfId="67" priority="21" operator="greaterThan">
      <formula>0.9</formula>
    </cfRule>
    <cfRule type="cellIs" dxfId="66" priority="22" operator="greaterThan">
      <formula>0</formula>
    </cfRule>
  </conditionalFormatting>
  <conditionalFormatting sqref="I74:I78 I80">
    <cfRule type="iconSet" priority="23">
      <iconSet iconSet="3TrafficLights2">
        <cfvo type="percent" val="0"/>
        <cfvo type="num" val="0.8"/>
        <cfvo type="num" val="0.9" gte="0"/>
      </iconSet>
    </cfRule>
  </conditionalFormatting>
  <conditionalFormatting sqref="J79:M79">
    <cfRule type="cellIs" dxfId="65" priority="11" operator="equal">
      <formula>0</formula>
    </cfRule>
  </conditionalFormatting>
  <conditionalFormatting sqref="I79">
    <cfRule type="cellIs" dxfId="64" priority="12" operator="lessThan">
      <formula>0.8</formula>
    </cfRule>
    <cfRule type="cellIs" dxfId="63" priority="13" operator="between">
      <formula>0.8</formula>
      <formula>0.89999</formula>
    </cfRule>
    <cfRule type="cellIs" dxfId="62" priority="14" operator="greaterThan">
      <formula>0.9</formula>
    </cfRule>
    <cfRule type="cellIs" dxfId="61" priority="15" operator="greaterThan">
      <formula>0</formula>
    </cfRule>
  </conditionalFormatting>
  <conditionalFormatting sqref="I79">
    <cfRule type="iconSet" priority="16">
      <iconSet iconSet="3TrafficLights2">
        <cfvo type="percent" val="0"/>
        <cfvo type="num" val="0.8"/>
        <cfvo type="num" val="0.9" gte="0"/>
      </iconSet>
    </cfRule>
  </conditionalFormatting>
  <conditionalFormatting sqref="AI62:AI92">
    <cfRule type="cellIs" dxfId="60" priority="9" operator="greaterThan">
      <formula>0</formula>
    </cfRule>
  </conditionalFormatting>
  <conditionalFormatting sqref="N62:N92">
    <cfRule type="cellIs" dxfId="59" priority="7" operator="equal">
      <formula>0</formula>
    </cfRule>
  </conditionalFormatting>
  <conditionalFormatting sqref="I61">
    <cfRule type="cellIs" dxfId="58" priority="2" operator="lessThan">
      <formula>0.8</formula>
    </cfRule>
    <cfRule type="cellIs" dxfId="57" priority="3" operator="between">
      <formula>0.8</formula>
      <formula>0.89999</formula>
    </cfRule>
    <cfRule type="cellIs" dxfId="56" priority="4" operator="greaterThan">
      <formula>0.9</formula>
    </cfRule>
    <cfRule type="cellIs" dxfId="55"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54"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26"/>
  <sheetViews>
    <sheetView topLeftCell="A9" workbookViewId="0">
      <selection activeCell="O10" sqref="O10"/>
    </sheetView>
  </sheetViews>
  <sheetFormatPr baseColWidth="10" defaultColWidth="8.83203125" defaultRowHeight="14" x14ac:dyDescent="0"/>
  <cols>
    <col min="1" max="1" width="21.83203125" customWidth="1"/>
    <col min="2" max="5" width="6.83203125" customWidth="1"/>
    <col min="6" max="6" width="2.5" customWidth="1"/>
    <col min="8" max="8" width="4.83203125" customWidth="1"/>
    <col min="9" max="27" width="8" customWidth="1"/>
    <col min="36" max="36" width="1.6640625" customWidth="1"/>
    <col min="96" max="96" width="8.5" customWidth="1"/>
  </cols>
  <sheetData>
    <row r="1" spans="1:172" ht="15" customHeight="1">
      <c r="A1" s="121" t="str">
        <f>Information!A1</f>
        <v>Classroom #</v>
      </c>
      <c r="B1" s="121">
        <f>Information!B1</f>
        <v>0</v>
      </c>
    </row>
    <row r="2" spans="1:172" ht="18.75" customHeight="1">
      <c r="A2" s="121" t="str">
        <f>Information!A2</f>
        <v>Number of Families Enrolled</v>
      </c>
      <c r="B2" s="121">
        <f>Information!B2</f>
        <v>0</v>
      </c>
    </row>
    <row r="3" spans="1:172" ht="36.75" customHeight="1">
      <c r="A3" s="121" t="str">
        <f>Information!A3</f>
        <v>Teacher(s)</v>
      </c>
      <c r="B3" s="121">
        <f>Information!B3</f>
        <v>0</v>
      </c>
    </row>
    <row r="4" spans="1:172" ht="36.75" customHeight="1"/>
    <row r="5" spans="1:172" ht="36.75" customHeight="1"/>
    <row r="6" spans="1:172" ht="36.75" customHeight="1"/>
    <row r="7" spans="1:172" ht="36.75" customHeight="1"/>
    <row r="8" spans="1:172" ht="36.75" customHeight="1"/>
    <row r="9" spans="1:172" ht="36.75" customHeight="1"/>
    <row r="10" spans="1:172" ht="36.75" customHeight="1">
      <c r="CQ10" s="177"/>
      <c r="CR10" s="43" t="s">
        <v>365</v>
      </c>
      <c r="CS10" s="176" t="s">
        <v>151</v>
      </c>
      <c r="CT10" s="176" t="s">
        <v>152</v>
      </c>
      <c r="CU10" s="176" t="s">
        <v>153</v>
      </c>
      <c r="CV10" s="176" t="s">
        <v>154</v>
      </c>
      <c r="CW10" s="176" t="s">
        <v>155</v>
      </c>
      <c r="CX10" s="176" t="s">
        <v>156</v>
      </c>
      <c r="CY10" s="176" t="s">
        <v>157</v>
      </c>
      <c r="CZ10" s="176" t="s">
        <v>158</v>
      </c>
      <c r="DA10" s="176" t="s">
        <v>159</v>
      </c>
      <c r="DB10" s="176"/>
      <c r="DC10" s="43" t="s">
        <v>160</v>
      </c>
      <c r="DD10" s="176" t="s">
        <v>161</v>
      </c>
      <c r="DE10" s="176" t="s">
        <v>162</v>
      </c>
      <c r="DF10" s="176" t="s">
        <v>163</v>
      </c>
      <c r="DG10" s="176" t="s">
        <v>164</v>
      </c>
      <c r="DH10" s="176" t="s">
        <v>165</v>
      </c>
      <c r="DI10" s="176" t="s">
        <v>166</v>
      </c>
      <c r="DJ10" s="176"/>
      <c r="DK10" s="43" t="s">
        <v>167</v>
      </c>
      <c r="DL10" s="176" t="s">
        <v>168</v>
      </c>
      <c r="DM10" s="176" t="s">
        <v>169</v>
      </c>
      <c r="DN10" s="176" t="s">
        <v>170</v>
      </c>
      <c r="DO10" s="176" t="s">
        <v>171</v>
      </c>
      <c r="DP10" s="176" t="s">
        <v>172</v>
      </c>
      <c r="DQ10" s="176" t="s">
        <v>173</v>
      </c>
      <c r="DR10" s="176" t="s">
        <v>174</v>
      </c>
      <c r="DS10" s="176" t="s">
        <v>175</v>
      </c>
      <c r="DT10" s="176"/>
      <c r="DU10" s="43" t="s">
        <v>176</v>
      </c>
      <c r="DV10" s="176" t="s">
        <v>177</v>
      </c>
      <c r="DW10" s="176" t="s">
        <v>178</v>
      </c>
      <c r="DX10" s="176" t="s">
        <v>179</v>
      </c>
      <c r="DY10" s="176" t="s">
        <v>180</v>
      </c>
      <c r="DZ10" s="176" t="s">
        <v>181</v>
      </c>
      <c r="EA10" s="176" t="s">
        <v>182</v>
      </c>
      <c r="EB10" s="176"/>
      <c r="EC10" s="43" t="s">
        <v>183</v>
      </c>
      <c r="ED10" s="176" t="s">
        <v>184</v>
      </c>
      <c r="EE10" s="176" t="s">
        <v>185</v>
      </c>
      <c r="EF10" s="176" t="s">
        <v>186</v>
      </c>
      <c r="EG10" s="176" t="s">
        <v>187</v>
      </c>
      <c r="EH10" s="176" t="s">
        <v>188</v>
      </c>
      <c r="EI10" s="176" t="s">
        <v>189</v>
      </c>
      <c r="EJ10" s="176" t="s">
        <v>190</v>
      </c>
      <c r="EK10" s="176" t="s">
        <v>191</v>
      </c>
      <c r="EL10" s="176"/>
      <c r="EM10" s="43" t="s">
        <v>192</v>
      </c>
      <c r="EN10" s="176" t="s">
        <v>193</v>
      </c>
      <c r="EO10" s="176" t="s">
        <v>194</v>
      </c>
      <c r="EP10" s="176" t="s">
        <v>195</v>
      </c>
      <c r="EQ10" s="176" t="s">
        <v>196</v>
      </c>
      <c r="ER10" s="176" t="s">
        <v>197</v>
      </c>
      <c r="ES10" s="176" t="s">
        <v>198</v>
      </c>
      <c r="ET10" s="176"/>
      <c r="EU10" s="43" t="s">
        <v>199</v>
      </c>
      <c r="EV10" s="176" t="s">
        <v>200</v>
      </c>
      <c r="EW10" s="176" t="s">
        <v>201</v>
      </c>
      <c r="EX10" s="176" t="s">
        <v>202</v>
      </c>
    </row>
    <row r="11" spans="1:172" ht="12.75" customHeight="1">
      <c r="J11">
        <f>COUNTIF(J17:J26,"&gt;0")</f>
        <v>0</v>
      </c>
      <c r="K11">
        <f t="shared" ref="K11:BV11" si="0">COUNTIF(K17:K26,"&gt;0")</f>
        <v>0</v>
      </c>
      <c r="L11">
        <f t="shared" si="0"/>
        <v>0</v>
      </c>
      <c r="M11">
        <f t="shared" si="0"/>
        <v>0</v>
      </c>
      <c r="N11">
        <f t="shared" si="0"/>
        <v>0</v>
      </c>
      <c r="O11">
        <f t="shared" si="0"/>
        <v>0</v>
      </c>
      <c r="P11">
        <f t="shared" si="0"/>
        <v>0</v>
      </c>
      <c r="Q11">
        <f t="shared" si="0"/>
        <v>0</v>
      </c>
      <c r="R11">
        <f t="shared" si="0"/>
        <v>0</v>
      </c>
      <c r="S11">
        <f t="shared" si="0"/>
        <v>0</v>
      </c>
      <c r="T11">
        <f t="shared" si="0"/>
        <v>0</v>
      </c>
      <c r="U11">
        <f t="shared" si="0"/>
        <v>0</v>
      </c>
      <c r="V11">
        <f t="shared" si="0"/>
        <v>0</v>
      </c>
      <c r="W11">
        <f t="shared" si="0"/>
        <v>0</v>
      </c>
      <c r="X11">
        <f t="shared" si="0"/>
        <v>0</v>
      </c>
      <c r="Y11">
        <f t="shared" si="0"/>
        <v>0</v>
      </c>
      <c r="Z11">
        <f t="shared" si="0"/>
        <v>0</v>
      </c>
      <c r="AA11">
        <f t="shared" si="0"/>
        <v>0</v>
      </c>
      <c r="AB11">
        <f t="shared" si="0"/>
        <v>0</v>
      </c>
      <c r="AC11">
        <f t="shared" si="0"/>
        <v>0</v>
      </c>
      <c r="AD11">
        <f t="shared" si="0"/>
        <v>0</v>
      </c>
      <c r="AE11">
        <f t="shared" si="0"/>
        <v>0</v>
      </c>
      <c r="AF11">
        <f t="shared" si="0"/>
        <v>0</v>
      </c>
      <c r="AG11">
        <f t="shared" si="0"/>
        <v>0</v>
      </c>
      <c r="AH11">
        <f t="shared" si="0"/>
        <v>0</v>
      </c>
      <c r="AI11">
        <f t="shared" si="0"/>
        <v>0</v>
      </c>
      <c r="AJ11">
        <f t="shared" si="0"/>
        <v>0</v>
      </c>
      <c r="AK11">
        <f t="shared" si="0"/>
        <v>0</v>
      </c>
      <c r="AL11">
        <f t="shared" si="0"/>
        <v>0</v>
      </c>
      <c r="AM11">
        <f t="shared" si="0"/>
        <v>0</v>
      </c>
      <c r="AN11">
        <f t="shared" si="0"/>
        <v>0</v>
      </c>
      <c r="AO11">
        <f t="shared" si="0"/>
        <v>0</v>
      </c>
      <c r="AP11">
        <f t="shared" si="0"/>
        <v>0</v>
      </c>
      <c r="AQ11">
        <f t="shared" si="0"/>
        <v>0</v>
      </c>
      <c r="AR11">
        <f t="shared" si="0"/>
        <v>0</v>
      </c>
      <c r="AS11">
        <f t="shared" si="0"/>
        <v>0</v>
      </c>
      <c r="AT11">
        <f t="shared" si="0"/>
        <v>0</v>
      </c>
      <c r="AU11">
        <f t="shared" si="0"/>
        <v>0</v>
      </c>
      <c r="AV11">
        <f t="shared" si="0"/>
        <v>0</v>
      </c>
      <c r="AW11">
        <f t="shared" si="0"/>
        <v>0</v>
      </c>
      <c r="AX11">
        <f t="shared" si="0"/>
        <v>0</v>
      </c>
      <c r="AY11">
        <f t="shared" si="0"/>
        <v>0</v>
      </c>
      <c r="AZ11">
        <f t="shared" si="0"/>
        <v>0</v>
      </c>
      <c r="BA11">
        <f t="shared" si="0"/>
        <v>0</v>
      </c>
      <c r="BB11" t="s">
        <v>367</v>
      </c>
      <c r="BC11">
        <f t="shared" si="0"/>
        <v>0</v>
      </c>
      <c r="BD11">
        <f t="shared" si="0"/>
        <v>0</v>
      </c>
      <c r="BE11">
        <f t="shared" si="0"/>
        <v>0</v>
      </c>
      <c r="BF11">
        <f t="shared" si="0"/>
        <v>0</v>
      </c>
      <c r="BG11">
        <f t="shared" si="0"/>
        <v>0</v>
      </c>
      <c r="BH11">
        <f t="shared" si="0"/>
        <v>0</v>
      </c>
      <c r="BI11">
        <f t="shared" si="0"/>
        <v>0</v>
      </c>
      <c r="BJ11">
        <f t="shared" si="0"/>
        <v>0</v>
      </c>
      <c r="BK11">
        <f t="shared" si="0"/>
        <v>0</v>
      </c>
      <c r="BL11">
        <f t="shared" si="0"/>
        <v>0</v>
      </c>
      <c r="BM11">
        <f t="shared" si="0"/>
        <v>0</v>
      </c>
      <c r="BN11">
        <f t="shared" si="0"/>
        <v>0</v>
      </c>
      <c r="BO11">
        <f t="shared" si="0"/>
        <v>0</v>
      </c>
      <c r="BP11">
        <f t="shared" si="0"/>
        <v>0</v>
      </c>
      <c r="BQ11">
        <f t="shared" si="0"/>
        <v>0</v>
      </c>
      <c r="BR11">
        <f t="shared" si="0"/>
        <v>0</v>
      </c>
      <c r="BS11">
        <f t="shared" si="0"/>
        <v>0</v>
      </c>
      <c r="BT11">
        <f t="shared" si="0"/>
        <v>0</v>
      </c>
      <c r="BU11">
        <f t="shared" si="0"/>
        <v>0</v>
      </c>
      <c r="BV11">
        <f t="shared" si="0"/>
        <v>0</v>
      </c>
      <c r="BW11">
        <f t="shared" ref="BW11:CP11" si="1">COUNTIF(BW17:BW26,"&gt;0")</f>
        <v>0</v>
      </c>
      <c r="BX11">
        <f t="shared" si="1"/>
        <v>0</v>
      </c>
      <c r="BY11">
        <f t="shared" si="1"/>
        <v>0</v>
      </c>
      <c r="BZ11">
        <f t="shared" si="1"/>
        <v>0</v>
      </c>
      <c r="CA11">
        <f t="shared" si="1"/>
        <v>0</v>
      </c>
      <c r="CB11">
        <f t="shared" si="1"/>
        <v>0</v>
      </c>
      <c r="CC11">
        <f t="shared" si="1"/>
        <v>0</v>
      </c>
      <c r="CD11">
        <f t="shared" si="1"/>
        <v>0</v>
      </c>
      <c r="CE11">
        <f t="shared" si="1"/>
        <v>0</v>
      </c>
      <c r="CF11">
        <f t="shared" si="1"/>
        <v>0</v>
      </c>
      <c r="CG11">
        <f t="shared" si="1"/>
        <v>0</v>
      </c>
      <c r="CH11">
        <f t="shared" si="1"/>
        <v>0</v>
      </c>
      <c r="CI11">
        <f t="shared" si="1"/>
        <v>0</v>
      </c>
      <c r="CJ11">
        <f t="shared" si="1"/>
        <v>0</v>
      </c>
      <c r="CK11">
        <f t="shared" si="1"/>
        <v>0</v>
      </c>
      <c r="CL11">
        <f t="shared" si="1"/>
        <v>0</v>
      </c>
      <c r="CM11">
        <f t="shared" si="1"/>
        <v>0</v>
      </c>
      <c r="CN11">
        <f t="shared" si="1"/>
        <v>0</v>
      </c>
      <c r="CO11">
        <f t="shared" si="1"/>
        <v>0</v>
      </c>
      <c r="CP11">
        <f t="shared" si="1"/>
        <v>0</v>
      </c>
      <c r="CQ11">
        <f>COUNTIF(CQ17:CQ26,"&gt;0")</f>
        <v>0</v>
      </c>
      <c r="CR11" s="43" t="s">
        <v>150</v>
      </c>
      <c r="CS11" s="206" t="e">
        <f t="shared" ref="CS11:DA11" si="2">SUM(CS17:CS26)/$B$2</f>
        <v>#DIV/0!</v>
      </c>
      <c r="CT11" s="206" t="e">
        <f t="shared" si="2"/>
        <v>#DIV/0!</v>
      </c>
      <c r="CU11" s="206" t="e">
        <f t="shared" si="2"/>
        <v>#DIV/0!</v>
      </c>
      <c r="CV11" s="206" t="e">
        <f t="shared" si="2"/>
        <v>#DIV/0!</v>
      </c>
      <c r="CW11" s="206" t="e">
        <f t="shared" si="2"/>
        <v>#DIV/0!</v>
      </c>
      <c r="CX11" s="206" t="e">
        <f t="shared" si="2"/>
        <v>#DIV/0!</v>
      </c>
      <c r="CY11" s="206" t="e">
        <f t="shared" si="2"/>
        <v>#DIV/0!</v>
      </c>
      <c r="CZ11" s="206" t="e">
        <f t="shared" si="2"/>
        <v>#DIV/0!</v>
      </c>
      <c r="DA11" s="206" t="e">
        <f t="shared" si="2"/>
        <v>#DIV/0!</v>
      </c>
      <c r="DB11" s="206"/>
      <c r="DC11" s="43" t="s">
        <v>160</v>
      </c>
      <c r="DD11" s="206" t="e">
        <f t="shared" ref="DD11:DI11" si="3">SUM(DD17:DD26)/$B$2</f>
        <v>#DIV/0!</v>
      </c>
      <c r="DE11" s="206" t="e">
        <f t="shared" si="3"/>
        <v>#DIV/0!</v>
      </c>
      <c r="DF11" s="206" t="e">
        <f t="shared" si="3"/>
        <v>#DIV/0!</v>
      </c>
      <c r="DG11" s="206" t="e">
        <f t="shared" si="3"/>
        <v>#DIV/0!</v>
      </c>
      <c r="DH11" s="206" t="e">
        <f t="shared" si="3"/>
        <v>#DIV/0!</v>
      </c>
      <c r="DI11" s="206" t="e">
        <f t="shared" si="3"/>
        <v>#DIV/0!</v>
      </c>
      <c r="DJ11" s="206"/>
      <c r="DK11" s="43" t="s">
        <v>167</v>
      </c>
      <c r="DL11" s="206" t="e">
        <f t="shared" ref="DL11:DS11" si="4">SUM(DL17:DL26)/$B$2</f>
        <v>#DIV/0!</v>
      </c>
      <c r="DM11" s="206" t="e">
        <f t="shared" si="4"/>
        <v>#DIV/0!</v>
      </c>
      <c r="DN11" s="206" t="e">
        <f t="shared" si="4"/>
        <v>#DIV/0!</v>
      </c>
      <c r="DO11" s="206" t="e">
        <f t="shared" si="4"/>
        <v>#DIV/0!</v>
      </c>
      <c r="DP11" s="206" t="e">
        <f t="shared" si="4"/>
        <v>#DIV/0!</v>
      </c>
      <c r="DQ11" s="206" t="e">
        <f t="shared" si="4"/>
        <v>#DIV/0!</v>
      </c>
      <c r="DR11" s="206" t="e">
        <f t="shared" si="4"/>
        <v>#DIV/0!</v>
      </c>
      <c r="DS11" s="206" t="e">
        <f t="shared" si="4"/>
        <v>#DIV/0!</v>
      </c>
      <c r="DT11" s="206"/>
      <c r="DU11" s="43" t="s">
        <v>176</v>
      </c>
      <c r="DV11" s="206" t="e">
        <f t="shared" ref="DV11:EA11" si="5">SUM(DV17:DV26)/$B$2</f>
        <v>#DIV/0!</v>
      </c>
      <c r="DW11" s="206" t="e">
        <f t="shared" si="5"/>
        <v>#DIV/0!</v>
      </c>
      <c r="DX11" s="206" t="e">
        <f t="shared" si="5"/>
        <v>#DIV/0!</v>
      </c>
      <c r="DY11" s="206" t="e">
        <f t="shared" si="5"/>
        <v>#DIV/0!</v>
      </c>
      <c r="DZ11" s="206" t="e">
        <f t="shared" si="5"/>
        <v>#DIV/0!</v>
      </c>
      <c r="EA11" s="206" t="e">
        <f t="shared" si="5"/>
        <v>#DIV/0!</v>
      </c>
      <c r="EB11" s="206"/>
      <c r="EC11" s="43" t="s">
        <v>183</v>
      </c>
      <c r="ED11" s="206" t="e">
        <f t="shared" ref="ED11:EK11" si="6">SUM(ED17:ED26)/$B$2</f>
        <v>#DIV/0!</v>
      </c>
      <c r="EE11" s="206" t="e">
        <f t="shared" si="6"/>
        <v>#DIV/0!</v>
      </c>
      <c r="EF11" s="206" t="e">
        <f t="shared" si="6"/>
        <v>#DIV/0!</v>
      </c>
      <c r="EG11" s="206" t="e">
        <f t="shared" si="6"/>
        <v>#DIV/0!</v>
      </c>
      <c r="EH11" s="206" t="e">
        <f t="shared" si="6"/>
        <v>#DIV/0!</v>
      </c>
      <c r="EI11" s="206" t="e">
        <f t="shared" si="6"/>
        <v>#DIV/0!</v>
      </c>
      <c r="EJ11" s="206" t="e">
        <f t="shared" si="6"/>
        <v>#DIV/0!</v>
      </c>
      <c r="EK11" s="206" t="e">
        <f t="shared" si="6"/>
        <v>#DIV/0!</v>
      </c>
      <c r="EL11" s="206"/>
      <c r="EM11" s="43" t="s">
        <v>192</v>
      </c>
      <c r="EN11" s="206" t="e">
        <f t="shared" ref="EN11:ES11" si="7">SUM(EN17:EN26)/$B$2</f>
        <v>#DIV/0!</v>
      </c>
      <c r="EO11" s="206" t="e">
        <f t="shared" si="7"/>
        <v>#DIV/0!</v>
      </c>
      <c r="EP11" s="206" t="e">
        <f t="shared" si="7"/>
        <v>#DIV/0!</v>
      </c>
      <c r="EQ11" s="206" t="e">
        <f t="shared" si="7"/>
        <v>#DIV/0!</v>
      </c>
      <c r="ER11" s="206" t="e">
        <f t="shared" si="7"/>
        <v>#DIV/0!</v>
      </c>
      <c r="ES11" s="206" t="e">
        <f t="shared" si="7"/>
        <v>#DIV/0!</v>
      </c>
      <c r="ET11" s="206"/>
      <c r="EU11" s="43" t="s">
        <v>199</v>
      </c>
      <c r="EV11" s="206" t="e">
        <f>SUM(EV17:EV26)/$B$2</f>
        <v>#DIV/0!</v>
      </c>
      <c r="EW11" s="206" t="e">
        <f>SUM(EW17:EW26)/$B$2</f>
        <v>#DIV/0!</v>
      </c>
      <c r="EX11" s="206" t="e">
        <f>SUM(EX17:EX26)/$B$2</f>
        <v>#DIV/0!</v>
      </c>
    </row>
    <row r="12" spans="1:172" ht="24" customHeight="1">
      <c r="A12" s="178" t="s">
        <v>69</v>
      </c>
      <c r="B12" s="179" t="s">
        <v>70</v>
      </c>
      <c r="C12" s="179" t="s">
        <v>71</v>
      </c>
      <c r="D12" s="179" t="s">
        <v>72</v>
      </c>
      <c r="E12" s="179" t="s">
        <v>73</v>
      </c>
      <c r="F12" s="162" t="s">
        <v>74</v>
      </c>
      <c r="G12" s="163" t="s">
        <v>75</v>
      </c>
      <c r="H12" s="180" t="s">
        <v>76</v>
      </c>
      <c r="I12" s="164" t="s">
        <v>77</v>
      </c>
      <c r="J12" s="165" t="s">
        <v>78</v>
      </c>
      <c r="K12" s="165" t="s">
        <v>79</v>
      </c>
      <c r="L12" s="165" t="s">
        <v>80</v>
      </c>
      <c r="M12" s="165" t="s">
        <v>81</v>
      </c>
      <c r="N12" s="165" t="s">
        <v>82</v>
      </c>
      <c r="O12" s="165" t="s">
        <v>83</v>
      </c>
      <c r="P12" s="166" t="s">
        <v>84</v>
      </c>
      <c r="Q12" s="166" t="s">
        <v>85</v>
      </c>
      <c r="R12" s="166" t="s">
        <v>86</v>
      </c>
      <c r="S12" s="167" t="s">
        <v>87</v>
      </c>
      <c r="T12" s="167" t="s">
        <v>88</v>
      </c>
      <c r="U12" s="167" t="s">
        <v>89</v>
      </c>
      <c r="V12" s="167" t="s">
        <v>90</v>
      </c>
      <c r="W12" s="181" t="s">
        <v>91</v>
      </c>
      <c r="X12" s="180" t="s">
        <v>92</v>
      </c>
      <c r="Y12" s="180" t="s">
        <v>93</v>
      </c>
      <c r="Z12" s="180" t="s">
        <v>94</v>
      </c>
      <c r="AA12" s="180" t="s">
        <v>95</v>
      </c>
      <c r="AB12" s="363" t="s">
        <v>96</v>
      </c>
      <c r="AC12" s="364"/>
      <c r="AD12" s="364"/>
      <c r="AE12" s="365"/>
      <c r="AF12" s="180" t="s">
        <v>19</v>
      </c>
      <c r="AG12" s="180" t="s">
        <v>20</v>
      </c>
      <c r="AH12" s="180" t="s">
        <v>21</v>
      </c>
      <c r="AI12" s="180" t="s">
        <v>97</v>
      </c>
      <c r="AJ12" s="168" t="s">
        <v>98</v>
      </c>
      <c r="AK12" s="169" t="s">
        <v>99</v>
      </c>
      <c r="AL12" s="169" t="s">
        <v>100</v>
      </c>
      <c r="AM12" s="168">
        <f>D47</f>
        <v>0</v>
      </c>
      <c r="AN12" s="168" t="s">
        <v>100</v>
      </c>
      <c r="AO12" s="169" t="s">
        <v>101</v>
      </c>
      <c r="AP12" s="169" t="s">
        <v>102</v>
      </c>
      <c r="AQ12" s="169" t="s">
        <v>103</v>
      </c>
      <c r="AR12" s="168" t="s">
        <v>104</v>
      </c>
      <c r="AS12" s="169" t="s">
        <v>105</v>
      </c>
      <c r="AT12" s="169" t="s">
        <v>106</v>
      </c>
      <c r="AU12" s="169" t="s">
        <v>107</v>
      </c>
      <c r="AV12" s="169" t="s">
        <v>108</v>
      </c>
      <c r="AW12" s="170" t="s">
        <v>72</v>
      </c>
      <c r="AX12" s="171" t="s">
        <v>71</v>
      </c>
      <c r="AY12" s="172" t="s">
        <v>109</v>
      </c>
      <c r="AZ12" s="169" t="s">
        <v>110</v>
      </c>
      <c r="BA12" s="115" t="s">
        <v>111</v>
      </c>
      <c r="BB12" s="115" t="s">
        <v>112</v>
      </c>
      <c r="BC12" s="56" t="s">
        <v>368</v>
      </c>
      <c r="BD12" s="56" t="s">
        <v>369</v>
      </c>
      <c r="BE12" s="56" t="s">
        <v>370</v>
      </c>
      <c r="BF12" s="56" t="s">
        <v>371</v>
      </c>
      <c r="BG12" s="56" t="s">
        <v>372</v>
      </c>
      <c r="BH12" s="56" t="s">
        <v>373</v>
      </c>
      <c r="BI12" s="56" t="s">
        <v>374</v>
      </c>
      <c r="BJ12" s="56" t="s">
        <v>375</v>
      </c>
      <c r="BK12" s="56" t="s">
        <v>376</v>
      </c>
      <c r="BL12" s="182" t="s">
        <v>111</v>
      </c>
      <c r="BM12" s="182" t="s">
        <v>122</v>
      </c>
      <c r="BN12" s="182" t="s">
        <v>368</v>
      </c>
      <c r="BO12" s="182" t="s">
        <v>369</v>
      </c>
      <c r="BP12" s="182" t="s">
        <v>370</v>
      </c>
      <c r="BQ12" s="182" t="s">
        <v>371</v>
      </c>
      <c r="BR12" s="182" t="s">
        <v>372</v>
      </c>
      <c r="BS12" s="182" t="s">
        <v>373</v>
      </c>
      <c r="BT12" s="182" t="s">
        <v>374</v>
      </c>
      <c r="BU12" s="182" t="s">
        <v>375</v>
      </c>
      <c r="BV12" s="182" t="s">
        <v>376</v>
      </c>
      <c r="BW12" s="173" t="s">
        <v>132</v>
      </c>
      <c r="BX12" s="173" t="s">
        <v>111</v>
      </c>
      <c r="BY12" s="174" t="s">
        <v>133</v>
      </c>
      <c r="BZ12" s="174" t="s">
        <v>134</v>
      </c>
      <c r="CA12" s="174" t="s">
        <v>135</v>
      </c>
      <c r="CB12" s="174" t="s">
        <v>92</v>
      </c>
      <c r="CC12" s="174" t="s">
        <v>136</v>
      </c>
      <c r="CD12" s="174" t="s">
        <v>137</v>
      </c>
      <c r="CE12" s="174" t="s">
        <v>138</v>
      </c>
      <c r="CF12" s="174" t="s">
        <v>139</v>
      </c>
      <c r="CG12" s="174" t="s">
        <v>93</v>
      </c>
      <c r="CH12" s="174" t="s">
        <v>140</v>
      </c>
      <c r="CI12" s="174" t="s">
        <v>141</v>
      </c>
      <c r="CJ12" s="174" t="s">
        <v>142</v>
      </c>
      <c r="CK12" s="174" t="s">
        <v>143</v>
      </c>
      <c r="CL12" s="174" t="s">
        <v>144</v>
      </c>
      <c r="CM12" s="174" t="s">
        <v>145</v>
      </c>
      <c r="CN12" s="174" t="s">
        <v>146</v>
      </c>
      <c r="CO12" s="174" t="s">
        <v>147</v>
      </c>
      <c r="CP12" s="175" t="s">
        <v>148</v>
      </c>
      <c r="CQ12" s="43" t="s">
        <v>149</v>
      </c>
      <c r="CR12" s="43" t="s">
        <v>150</v>
      </c>
      <c r="CS12" s="176" t="s">
        <v>151</v>
      </c>
      <c r="CT12" s="176" t="s">
        <v>152</v>
      </c>
      <c r="CU12" s="176" t="s">
        <v>153</v>
      </c>
      <c r="CV12" s="176" t="s">
        <v>154</v>
      </c>
      <c r="CW12" s="176" t="s">
        <v>155</v>
      </c>
      <c r="CX12" s="176" t="s">
        <v>156</v>
      </c>
      <c r="CY12" s="176" t="s">
        <v>157</v>
      </c>
      <c r="CZ12" s="176" t="s">
        <v>158</v>
      </c>
      <c r="DA12" s="176" t="s">
        <v>159</v>
      </c>
      <c r="DB12" s="176"/>
      <c r="DC12" s="43" t="s">
        <v>160</v>
      </c>
      <c r="DD12" s="176" t="s">
        <v>161</v>
      </c>
      <c r="DE12" s="176" t="s">
        <v>162</v>
      </c>
      <c r="DF12" s="176" t="s">
        <v>163</v>
      </c>
      <c r="DG12" s="176" t="s">
        <v>164</v>
      </c>
      <c r="DH12" s="176" t="s">
        <v>165</v>
      </c>
      <c r="DI12" s="176" t="s">
        <v>166</v>
      </c>
      <c r="DJ12" s="176"/>
      <c r="DK12" s="43" t="s">
        <v>167</v>
      </c>
      <c r="DL12" s="176" t="s">
        <v>168</v>
      </c>
      <c r="DM12" s="176" t="s">
        <v>169</v>
      </c>
      <c r="DN12" s="176" t="s">
        <v>170</v>
      </c>
      <c r="DO12" s="176" t="s">
        <v>171</v>
      </c>
      <c r="DP12" s="176" t="s">
        <v>172</v>
      </c>
      <c r="DQ12" s="176" t="s">
        <v>173</v>
      </c>
      <c r="DR12" s="176" t="s">
        <v>174</v>
      </c>
      <c r="DS12" s="176" t="s">
        <v>175</v>
      </c>
      <c r="DT12" s="176"/>
      <c r="DU12" s="43" t="s">
        <v>176</v>
      </c>
      <c r="DV12" s="176" t="s">
        <v>177</v>
      </c>
      <c r="DW12" s="176" t="s">
        <v>178</v>
      </c>
      <c r="DX12" s="176" t="s">
        <v>179</v>
      </c>
      <c r="DY12" s="176" t="s">
        <v>180</v>
      </c>
      <c r="DZ12" s="176" t="s">
        <v>181</v>
      </c>
      <c r="EA12" s="176" t="s">
        <v>182</v>
      </c>
      <c r="EB12" s="176"/>
      <c r="EC12" s="43" t="s">
        <v>183</v>
      </c>
      <c r="ED12" s="176" t="s">
        <v>184</v>
      </c>
      <c r="EE12" s="176" t="s">
        <v>185</v>
      </c>
      <c r="EF12" s="176" t="s">
        <v>186</v>
      </c>
      <c r="EG12" s="176" t="s">
        <v>187</v>
      </c>
      <c r="EH12" s="176" t="s">
        <v>188</v>
      </c>
      <c r="EI12" s="176" t="s">
        <v>189</v>
      </c>
      <c r="EJ12" s="176" t="s">
        <v>190</v>
      </c>
      <c r="EK12" s="176" t="s">
        <v>191</v>
      </c>
      <c r="EL12" s="176"/>
      <c r="EM12" s="43" t="s">
        <v>192</v>
      </c>
      <c r="EN12" s="176" t="s">
        <v>193</v>
      </c>
      <c r="EO12" s="176" t="s">
        <v>194</v>
      </c>
      <c r="EP12" s="176" t="s">
        <v>195</v>
      </c>
      <c r="EQ12" s="176" t="s">
        <v>196</v>
      </c>
      <c r="ER12" s="176" t="s">
        <v>197</v>
      </c>
      <c r="ES12" s="176" t="s">
        <v>198</v>
      </c>
      <c r="ET12" s="176"/>
      <c r="EU12" s="43" t="s">
        <v>199</v>
      </c>
      <c r="EV12" s="176" t="s">
        <v>200</v>
      </c>
      <c r="EW12" s="176" t="s">
        <v>201</v>
      </c>
      <c r="EX12" s="176" t="s">
        <v>202</v>
      </c>
    </row>
    <row r="13" spans="1:172" ht="24" customHeight="1" thickBot="1">
      <c r="J13">
        <f>SUM(J17:J26)</f>
        <v>0</v>
      </c>
      <c r="K13">
        <f t="shared" ref="K13:AA13" si="8">SUM(K17:K26)</f>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J13" s="168" t="s">
        <v>98</v>
      </c>
      <c r="AK13" s="169" t="s">
        <v>99</v>
      </c>
      <c r="AL13">
        <f t="shared" ref="AL13:CP13" si="9">SUM(AL17:AL26)</f>
        <v>0</v>
      </c>
      <c r="AM13">
        <f t="shared" si="9"/>
        <v>0</v>
      </c>
      <c r="AN13">
        <f t="shared" si="9"/>
        <v>0</v>
      </c>
      <c r="AO13">
        <f t="shared" si="9"/>
        <v>0</v>
      </c>
      <c r="AP13">
        <f t="shared" si="9"/>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s="115" t="s">
        <v>111</v>
      </c>
      <c r="BB13">
        <f t="shared" si="9"/>
        <v>0</v>
      </c>
      <c r="BC13">
        <f t="shared" si="9"/>
        <v>0</v>
      </c>
      <c r="BD13">
        <f t="shared" si="9"/>
        <v>0</v>
      </c>
      <c r="BE13">
        <f t="shared" si="9"/>
        <v>0</v>
      </c>
      <c r="BF13">
        <f t="shared" si="9"/>
        <v>0</v>
      </c>
      <c r="BG13">
        <f t="shared" si="9"/>
        <v>0</v>
      </c>
      <c r="BH13">
        <f t="shared" si="9"/>
        <v>0</v>
      </c>
      <c r="BI13">
        <f t="shared" si="9"/>
        <v>0</v>
      </c>
      <c r="BJ13">
        <f t="shared" si="9"/>
        <v>0</v>
      </c>
      <c r="BK13">
        <f t="shared" si="9"/>
        <v>0</v>
      </c>
      <c r="BL13">
        <f t="shared" si="9"/>
        <v>0</v>
      </c>
      <c r="BM13">
        <f t="shared" si="9"/>
        <v>0</v>
      </c>
      <c r="BN13">
        <f t="shared" si="9"/>
        <v>0</v>
      </c>
      <c r="BO13">
        <f t="shared" si="9"/>
        <v>0</v>
      </c>
      <c r="BP13">
        <f t="shared" si="9"/>
        <v>0</v>
      </c>
      <c r="BQ13">
        <f t="shared" si="9"/>
        <v>0</v>
      </c>
      <c r="BR13">
        <f t="shared" si="9"/>
        <v>0</v>
      </c>
      <c r="BS13">
        <f t="shared" si="9"/>
        <v>0</v>
      </c>
      <c r="BT13">
        <f t="shared" si="9"/>
        <v>0</v>
      </c>
      <c r="BU13">
        <f t="shared" si="9"/>
        <v>0</v>
      </c>
      <c r="BV13">
        <f t="shared" si="9"/>
        <v>0</v>
      </c>
      <c r="BW13">
        <f t="shared" si="9"/>
        <v>0</v>
      </c>
      <c r="BX13" s="173" t="s">
        <v>111</v>
      </c>
      <c r="BY13">
        <f t="shared" si="9"/>
        <v>0</v>
      </c>
      <c r="BZ13">
        <f t="shared" si="9"/>
        <v>0</v>
      </c>
      <c r="CA13">
        <f t="shared" si="9"/>
        <v>0</v>
      </c>
      <c r="CB13">
        <f t="shared" si="9"/>
        <v>0</v>
      </c>
      <c r="CC13">
        <f t="shared" si="9"/>
        <v>0</v>
      </c>
      <c r="CD13">
        <f t="shared" si="9"/>
        <v>0</v>
      </c>
      <c r="CE13">
        <f t="shared" si="9"/>
        <v>0</v>
      </c>
      <c r="CF13">
        <f t="shared" si="9"/>
        <v>0</v>
      </c>
      <c r="CG13">
        <f t="shared" si="9"/>
        <v>0</v>
      </c>
      <c r="CH13">
        <f t="shared" si="9"/>
        <v>0</v>
      </c>
      <c r="CI13">
        <f t="shared" si="9"/>
        <v>0</v>
      </c>
      <c r="CJ13">
        <f t="shared" si="9"/>
        <v>0</v>
      </c>
      <c r="CK13">
        <f t="shared" si="9"/>
        <v>0</v>
      </c>
      <c r="CL13">
        <f t="shared" si="9"/>
        <v>0</v>
      </c>
      <c r="CM13">
        <f t="shared" si="9"/>
        <v>0</v>
      </c>
      <c r="CN13">
        <f t="shared" si="9"/>
        <v>0</v>
      </c>
      <c r="CO13">
        <f t="shared" si="9"/>
        <v>0</v>
      </c>
      <c r="CP13">
        <f t="shared" si="9"/>
        <v>0</v>
      </c>
      <c r="CQ13" s="177"/>
      <c r="CR13" s="17"/>
      <c r="CS13" s="18" t="s">
        <v>23</v>
      </c>
      <c r="CT13" s="18" t="s">
        <v>24</v>
      </c>
      <c r="CU13" s="18" t="s">
        <v>25</v>
      </c>
      <c r="CV13" s="18" t="s">
        <v>26</v>
      </c>
      <c r="CW13" s="18" t="s">
        <v>27</v>
      </c>
      <c r="CX13" s="18" t="s">
        <v>28</v>
      </c>
      <c r="CY13" s="18" t="s">
        <v>29</v>
      </c>
      <c r="CZ13" s="18" t="s">
        <v>30</v>
      </c>
      <c r="DA13" s="18" t="s">
        <v>31</v>
      </c>
      <c r="DB13" s="18"/>
      <c r="DC13" s="17"/>
      <c r="DD13" s="18" t="s">
        <v>32</v>
      </c>
      <c r="DE13" s="18" t="s">
        <v>33</v>
      </c>
      <c r="DF13" s="18" t="s">
        <v>34</v>
      </c>
      <c r="DG13" s="18" t="s">
        <v>35</v>
      </c>
      <c r="DH13" s="18" t="s">
        <v>36</v>
      </c>
      <c r="DI13" s="18" t="s">
        <v>37</v>
      </c>
      <c r="DJ13" s="18"/>
      <c r="DK13" s="17"/>
      <c r="DL13" s="18" t="s">
        <v>38</v>
      </c>
      <c r="DM13" s="18" t="s">
        <v>39</v>
      </c>
      <c r="DN13" s="18" t="s">
        <v>40</v>
      </c>
      <c r="DO13" s="18" t="s">
        <v>41</v>
      </c>
      <c r="DP13" s="18" t="s">
        <v>42</v>
      </c>
      <c r="DQ13" s="18" t="s">
        <v>43</v>
      </c>
      <c r="DR13" s="18" t="s">
        <v>44</v>
      </c>
      <c r="DS13" s="18" t="s">
        <v>45</v>
      </c>
      <c r="DT13" s="18"/>
      <c r="DU13" s="17"/>
      <c r="DV13" s="18" t="s">
        <v>46</v>
      </c>
      <c r="DW13" s="18" t="s">
        <v>47</v>
      </c>
      <c r="DX13" s="18" t="s">
        <v>48</v>
      </c>
      <c r="DY13" s="18" t="s">
        <v>49</v>
      </c>
      <c r="DZ13" s="18" t="s">
        <v>50</v>
      </c>
      <c r="EA13" s="18" t="s">
        <v>51</v>
      </c>
      <c r="EB13" s="18"/>
      <c r="EC13" s="17"/>
      <c r="ED13" s="18" t="s">
        <v>52</v>
      </c>
      <c r="EE13" s="18" t="s">
        <v>53</v>
      </c>
      <c r="EF13" s="18" t="s">
        <v>54</v>
      </c>
      <c r="EG13" s="18" t="s">
        <v>55</v>
      </c>
      <c r="EH13" s="18" t="s">
        <v>56</v>
      </c>
      <c r="EI13" s="18" t="s">
        <v>57</v>
      </c>
      <c r="EJ13" s="18" t="s">
        <v>58</v>
      </c>
      <c r="EK13" s="18" t="s">
        <v>59</v>
      </c>
      <c r="EL13" s="18"/>
      <c r="EM13" s="43" t="s">
        <v>192</v>
      </c>
      <c r="EN13" s="18" t="s">
        <v>60</v>
      </c>
      <c r="EO13" s="18" t="s">
        <v>61</v>
      </c>
      <c r="EP13" s="18" t="s">
        <v>62</v>
      </c>
      <c r="EQ13" s="18" t="s">
        <v>63</v>
      </c>
      <c r="ER13" s="18" t="s">
        <v>64</v>
      </c>
      <c r="ES13" s="18" t="s">
        <v>65</v>
      </c>
      <c r="ET13" s="18"/>
      <c r="EU13" s="17"/>
      <c r="EV13" s="18" t="s">
        <v>66</v>
      </c>
      <c r="EW13" s="18" t="s">
        <v>67</v>
      </c>
      <c r="EX13" s="18" t="s">
        <v>68</v>
      </c>
    </row>
    <row r="14" spans="1:172" ht="24" customHeight="1" thickBot="1">
      <c r="A14" s="183" t="s">
        <v>69</v>
      </c>
      <c r="B14" s="184" t="s">
        <v>70</v>
      </c>
      <c r="C14" s="184" t="s">
        <v>71</v>
      </c>
      <c r="D14" s="184" t="s">
        <v>72</v>
      </c>
      <c r="E14" s="184" t="s">
        <v>73</v>
      </c>
      <c r="F14" s="185" t="s">
        <v>74</v>
      </c>
      <c r="G14" s="186" t="s">
        <v>75</v>
      </c>
      <c r="H14" s="187" t="s">
        <v>76</v>
      </c>
      <c r="I14" s="188" t="s">
        <v>77</v>
      </c>
      <c r="J14" s="189" t="s">
        <v>78</v>
      </c>
      <c r="K14" s="189" t="s">
        <v>79</v>
      </c>
      <c r="L14" s="189" t="s">
        <v>80</v>
      </c>
      <c r="M14" s="189" t="s">
        <v>81</v>
      </c>
      <c r="N14" s="189" t="s">
        <v>82</v>
      </c>
      <c r="O14" s="189" t="s">
        <v>83</v>
      </c>
      <c r="P14" s="190" t="s">
        <v>84</v>
      </c>
      <c r="Q14" s="190" t="s">
        <v>85</v>
      </c>
      <c r="R14" s="190" t="s">
        <v>86</v>
      </c>
      <c r="S14" s="191" t="s">
        <v>87</v>
      </c>
      <c r="T14" s="191" t="s">
        <v>88</v>
      </c>
      <c r="U14" s="191" t="s">
        <v>89</v>
      </c>
      <c r="V14" s="191" t="s">
        <v>90</v>
      </c>
      <c r="W14" s="192" t="s">
        <v>91</v>
      </c>
      <c r="X14" s="187" t="s">
        <v>92</v>
      </c>
      <c r="Y14" s="187" t="s">
        <v>93</v>
      </c>
      <c r="Z14" s="187" t="s">
        <v>94</v>
      </c>
      <c r="AA14" s="187" t="s">
        <v>95</v>
      </c>
      <c r="AB14" s="366" t="s">
        <v>96</v>
      </c>
      <c r="AC14" s="367"/>
      <c r="AD14" s="367"/>
      <c r="AE14" s="368"/>
      <c r="AF14" s="187" t="s">
        <v>19</v>
      </c>
      <c r="AG14" s="187" t="s">
        <v>20</v>
      </c>
      <c r="AH14" s="187" t="s">
        <v>21</v>
      </c>
      <c r="AI14" s="187" t="s">
        <v>97</v>
      </c>
      <c r="AJ14" s="168" t="s">
        <v>98</v>
      </c>
      <c r="AK14" s="169" t="s">
        <v>99</v>
      </c>
      <c r="AL14" s="194" t="s">
        <v>100</v>
      </c>
      <c r="AM14" s="193">
        <f>D49</f>
        <v>0</v>
      </c>
      <c r="AN14" s="193" t="s">
        <v>100</v>
      </c>
      <c r="AO14" s="194" t="s">
        <v>101</v>
      </c>
      <c r="AP14" s="194" t="s">
        <v>102</v>
      </c>
      <c r="AQ14" s="194" t="s">
        <v>103</v>
      </c>
      <c r="AR14" s="193" t="s">
        <v>104</v>
      </c>
      <c r="AS14" s="194" t="s">
        <v>105</v>
      </c>
      <c r="AT14" s="194" t="s">
        <v>106</v>
      </c>
      <c r="AU14" s="194" t="s">
        <v>107</v>
      </c>
      <c r="AV14" s="194" t="s">
        <v>108</v>
      </c>
      <c r="AW14" s="195" t="s">
        <v>72</v>
      </c>
      <c r="AX14" s="196" t="s">
        <v>71</v>
      </c>
      <c r="AY14" s="197" t="s">
        <v>109</v>
      </c>
      <c r="AZ14" s="194" t="s">
        <v>110</v>
      </c>
      <c r="BA14" s="198" t="s">
        <v>111</v>
      </c>
      <c r="BB14" s="198" t="s">
        <v>363</v>
      </c>
      <c r="BC14" s="199" t="s">
        <v>113</v>
      </c>
      <c r="BD14" s="199" t="s">
        <v>114</v>
      </c>
      <c r="BE14" s="199" t="s">
        <v>115</v>
      </c>
      <c r="BF14" s="199" t="s">
        <v>116</v>
      </c>
      <c r="BG14" s="199" t="s">
        <v>117</v>
      </c>
      <c r="BH14" s="199" t="s">
        <v>118</v>
      </c>
      <c r="BI14" s="199" t="s">
        <v>119</v>
      </c>
      <c r="BJ14" s="199" t="s">
        <v>120</v>
      </c>
      <c r="BK14" s="199" t="s">
        <v>121</v>
      </c>
      <c r="BL14" s="200" t="s">
        <v>111</v>
      </c>
      <c r="BM14" s="200" t="s">
        <v>122</v>
      </c>
      <c r="BN14" s="200" t="s">
        <v>123</v>
      </c>
      <c r="BO14" s="200" t="s">
        <v>124</v>
      </c>
      <c r="BP14" s="200" t="s">
        <v>125</v>
      </c>
      <c r="BQ14" s="200" t="s">
        <v>126</v>
      </c>
      <c r="BR14" s="200" t="s">
        <v>127</v>
      </c>
      <c r="BS14" s="200" t="s">
        <v>128</v>
      </c>
      <c r="BT14" s="200" t="s">
        <v>129</v>
      </c>
      <c r="BU14" s="200" t="s">
        <v>130</v>
      </c>
      <c r="BV14" s="200" t="s">
        <v>131</v>
      </c>
      <c r="BW14" s="201" t="s">
        <v>132</v>
      </c>
      <c r="BX14" s="201" t="s">
        <v>111</v>
      </c>
      <c r="BY14" s="175" t="s">
        <v>133</v>
      </c>
      <c r="BZ14" s="175" t="s">
        <v>134</v>
      </c>
      <c r="CA14" s="175" t="s">
        <v>135</v>
      </c>
      <c r="CB14" s="175" t="s">
        <v>92</v>
      </c>
      <c r="CC14" s="175" t="s">
        <v>136</v>
      </c>
      <c r="CD14" s="175" t="s">
        <v>137</v>
      </c>
      <c r="CE14" s="175" t="s">
        <v>138</v>
      </c>
      <c r="CF14" s="175" t="s">
        <v>139</v>
      </c>
      <c r="CG14" s="175" t="s">
        <v>93</v>
      </c>
      <c r="CH14" s="175" t="s">
        <v>140</v>
      </c>
      <c r="CI14" s="175" t="s">
        <v>141</v>
      </c>
      <c r="CJ14" s="175" t="s">
        <v>142</v>
      </c>
      <c r="CK14" s="175" t="s">
        <v>143</v>
      </c>
      <c r="CL14" s="175" t="s">
        <v>144</v>
      </c>
      <c r="CM14" s="175" t="s">
        <v>145</v>
      </c>
      <c r="CN14" s="175" t="s">
        <v>146</v>
      </c>
      <c r="CO14" s="175" t="s">
        <v>147</v>
      </c>
      <c r="CP14" s="175" t="s">
        <v>148</v>
      </c>
      <c r="CQ14" s="202" t="s">
        <v>149</v>
      </c>
      <c r="CR14" s="202" t="s">
        <v>150</v>
      </c>
      <c r="CS14" s="203" t="s">
        <v>151</v>
      </c>
      <c r="CT14" s="203" t="s">
        <v>152</v>
      </c>
      <c r="CU14" s="203" t="s">
        <v>153</v>
      </c>
      <c r="CV14" s="203" t="s">
        <v>154</v>
      </c>
      <c r="CW14" s="203" t="s">
        <v>155</v>
      </c>
      <c r="CX14" s="203" t="s">
        <v>156</v>
      </c>
      <c r="CY14" s="203" t="s">
        <v>157</v>
      </c>
      <c r="CZ14" s="203" t="s">
        <v>158</v>
      </c>
      <c r="DA14" s="203" t="s">
        <v>159</v>
      </c>
      <c r="DB14" s="203"/>
      <c r="DC14" s="202" t="s">
        <v>160</v>
      </c>
      <c r="DD14" s="203" t="s">
        <v>161</v>
      </c>
      <c r="DE14" s="203" t="s">
        <v>162</v>
      </c>
      <c r="DF14" s="203" t="s">
        <v>163</v>
      </c>
      <c r="DG14" s="203" t="s">
        <v>164</v>
      </c>
      <c r="DH14" s="203" t="s">
        <v>165</v>
      </c>
      <c r="DI14" s="203" t="s">
        <v>166</v>
      </c>
      <c r="DJ14" s="203"/>
      <c r="DK14" s="202" t="s">
        <v>167</v>
      </c>
      <c r="DL14" s="203" t="s">
        <v>168</v>
      </c>
      <c r="DM14" s="203" t="s">
        <v>169</v>
      </c>
      <c r="DN14" s="203" t="s">
        <v>170</v>
      </c>
      <c r="DO14" s="203" t="s">
        <v>171</v>
      </c>
      <c r="DP14" s="203" t="s">
        <v>172</v>
      </c>
      <c r="DQ14" s="203" t="s">
        <v>173</v>
      </c>
      <c r="DR14" s="203" t="s">
        <v>174</v>
      </c>
      <c r="DS14" s="203" t="s">
        <v>175</v>
      </c>
      <c r="DT14" s="203"/>
      <c r="DU14" s="202" t="s">
        <v>176</v>
      </c>
      <c r="DV14" s="203" t="s">
        <v>177</v>
      </c>
      <c r="DW14" s="203" t="s">
        <v>178</v>
      </c>
      <c r="DX14" s="203" t="s">
        <v>179</v>
      </c>
      <c r="DY14" s="203" t="s">
        <v>180</v>
      </c>
      <c r="DZ14" s="203" t="s">
        <v>181</v>
      </c>
      <c r="EA14" s="203" t="s">
        <v>182</v>
      </c>
      <c r="EB14" s="203"/>
      <c r="EC14" s="202" t="s">
        <v>183</v>
      </c>
      <c r="ED14" s="203" t="s">
        <v>184</v>
      </c>
      <c r="EE14" s="203" t="s">
        <v>185</v>
      </c>
      <c r="EF14" s="203" t="s">
        <v>186</v>
      </c>
      <c r="EG14" s="203" t="s">
        <v>187</v>
      </c>
      <c r="EH14" s="203" t="s">
        <v>188</v>
      </c>
      <c r="EI14" s="203" t="s">
        <v>189</v>
      </c>
      <c r="EJ14" s="203" t="s">
        <v>190</v>
      </c>
      <c r="EK14" s="203" t="s">
        <v>191</v>
      </c>
      <c r="EL14" s="203"/>
      <c r="EM14" s="43" t="s">
        <v>192</v>
      </c>
      <c r="EN14" s="203" t="s">
        <v>193</v>
      </c>
      <c r="EO14" s="203" t="s">
        <v>194</v>
      </c>
      <c r="EP14" s="203" t="s">
        <v>195</v>
      </c>
      <c r="EQ14" s="203" t="s">
        <v>196</v>
      </c>
      <c r="ER14" s="203" t="s">
        <v>197</v>
      </c>
      <c r="ES14" s="203" t="s">
        <v>198</v>
      </c>
      <c r="ET14" s="203"/>
      <c r="EU14" s="202" t="s">
        <v>199</v>
      </c>
      <c r="EV14" s="203" t="s">
        <v>200</v>
      </c>
      <c r="EW14" s="203" t="s">
        <v>201</v>
      </c>
      <c r="EX14" s="203" t="s">
        <v>202</v>
      </c>
      <c r="EY14" s="208" t="s">
        <v>333</v>
      </c>
      <c r="EZ14" s="211" t="s">
        <v>378</v>
      </c>
      <c r="FA14" s="211" t="s">
        <v>336</v>
      </c>
      <c r="FB14" s="211" t="s">
        <v>337</v>
      </c>
      <c r="FC14" s="211" t="s">
        <v>338</v>
      </c>
      <c r="FD14" s="211" t="s">
        <v>339</v>
      </c>
      <c r="FE14" s="211" t="s">
        <v>340</v>
      </c>
      <c r="FF14" s="211" t="s">
        <v>341</v>
      </c>
      <c r="FG14" s="211" t="s">
        <v>342</v>
      </c>
      <c r="FH14" s="211" t="s">
        <v>343</v>
      </c>
      <c r="FI14" s="211" t="s">
        <v>344</v>
      </c>
      <c r="FJ14" s="209" t="s">
        <v>345</v>
      </c>
      <c r="FK14" s="209" t="s">
        <v>346</v>
      </c>
      <c r="FL14" s="209" t="s">
        <v>347</v>
      </c>
      <c r="FM14" s="209" t="s">
        <v>348</v>
      </c>
      <c r="FN14" s="209" t="s">
        <v>349</v>
      </c>
      <c r="FO14" s="209" t="s">
        <v>350</v>
      </c>
      <c r="FP14" s="210" t="s">
        <v>351</v>
      </c>
    </row>
    <row r="15" spans="1:172" ht="24" customHeight="1" thickBot="1">
      <c r="A15" s="204">
        <f>Information!B3</f>
        <v>0</v>
      </c>
      <c r="B15" s="204"/>
      <c r="C15" s="204"/>
      <c r="D15" s="204"/>
      <c r="E15" s="204"/>
      <c r="F15" s="204"/>
      <c r="G15" s="204"/>
      <c r="H15" s="204">
        <f>SUM(H17:H26)</f>
        <v>0</v>
      </c>
      <c r="I15" s="50" t="e">
        <f>SUM(K15:M15)/J15</f>
        <v>#DIV/0!</v>
      </c>
      <c r="J15" s="204" t="e">
        <f>SUM(J13/J11)</f>
        <v>#DIV/0!</v>
      </c>
      <c r="K15" s="204" t="e">
        <f t="shared" ref="K15:AA15" si="10">SUM(K13/K11)</f>
        <v>#DIV/0!</v>
      </c>
      <c r="L15" s="204" t="e">
        <f t="shared" si="10"/>
        <v>#DIV/0!</v>
      </c>
      <c r="M15" s="204" t="e">
        <f t="shared" si="10"/>
        <v>#DIV/0!</v>
      </c>
      <c r="N15" s="204" t="e">
        <f t="shared" si="10"/>
        <v>#DIV/0!</v>
      </c>
      <c r="O15" s="204" t="e">
        <f t="shared" si="10"/>
        <v>#DIV/0!</v>
      </c>
      <c r="P15" s="204" t="e">
        <f t="shared" si="10"/>
        <v>#DIV/0!</v>
      </c>
      <c r="Q15" s="204" t="e">
        <f t="shared" si="10"/>
        <v>#DIV/0!</v>
      </c>
      <c r="R15" s="204" t="e">
        <f t="shared" si="10"/>
        <v>#DIV/0!</v>
      </c>
      <c r="S15" s="204" t="e">
        <f t="shared" si="10"/>
        <v>#DIV/0!</v>
      </c>
      <c r="T15" s="204" t="e">
        <f t="shared" si="10"/>
        <v>#DIV/0!</v>
      </c>
      <c r="U15" s="204" t="e">
        <f t="shared" si="10"/>
        <v>#DIV/0!</v>
      </c>
      <c r="V15" s="204" t="e">
        <f t="shared" si="10"/>
        <v>#DIV/0!</v>
      </c>
      <c r="W15" s="204" t="e">
        <f t="shared" si="10"/>
        <v>#DIV/0!</v>
      </c>
      <c r="X15" s="204" t="e">
        <f t="shared" si="10"/>
        <v>#DIV/0!</v>
      </c>
      <c r="Y15" s="204" t="e">
        <f t="shared" si="10"/>
        <v>#DIV/0!</v>
      </c>
      <c r="Z15" s="204" t="e">
        <f t="shared" si="10"/>
        <v>#DIV/0!</v>
      </c>
      <c r="AA15" s="204" t="e">
        <f t="shared" si="10"/>
        <v>#DIV/0!</v>
      </c>
      <c r="AB15" s="204"/>
      <c r="AC15" s="204"/>
      <c r="AD15" s="204"/>
      <c r="AE15" s="204"/>
      <c r="AF15" s="204"/>
      <c r="AG15" s="204"/>
      <c r="AH15" s="204"/>
      <c r="AI15" s="204"/>
      <c r="AJ15" s="168" t="s">
        <v>98</v>
      </c>
      <c r="AK15" s="169" t="s">
        <v>99</v>
      </c>
      <c r="AL15" s="204"/>
      <c r="AM15" s="204" t="e">
        <f t="shared" ref="AM15:BW15" si="11">SUM(AM13/AM11)</f>
        <v>#DIV/0!</v>
      </c>
      <c r="AN15" s="204" t="e">
        <f t="shared" si="11"/>
        <v>#DIV/0!</v>
      </c>
      <c r="AO15" s="204" t="e">
        <f t="shared" si="11"/>
        <v>#DIV/0!</v>
      </c>
      <c r="AP15" s="204" t="e">
        <f t="shared" si="11"/>
        <v>#DIV/0!</v>
      </c>
      <c r="AQ15" s="204" t="e">
        <f t="shared" si="11"/>
        <v>#DIV/0!</v>
      </c>
      <c r="AR15" s="204" t="e">
        <f t="shared" si="11"/>
        <v>#DIV/0!</v>
      </c>
      <c r="AS15" s="204" t="e">
        <f t="shared" si="11"/>
        <v>#DIV/0!</v>
      </c>
      <c r="AT15" s="204" t="e">
        <f t="shared" si="11"/>
        <v>#DIV/0!</v>
      </c>
      <c r="AU15" s="204" t="e">
        <f t="shared" si="11"/>
        <v>#DIV/0!</v>
      </c>
      <c r="AV15" s="204" t="e">
        <f t="shared" si="11"/>
        <v>#DIV/0!</v>
      </c>
      <c r="AW15" s="204" t="e">
        <f t="shared" si="11"/>
        <v>#DIV/0!</v>
      </c>
      <c r="AX15" s="204" t="e">
        <f t="shared" si="11"/>
        <v>#DIV/0!</v>
      </c>
      <c r="AY15" s="204" t="e">
        <f t="shared" si="11"/>
        <v>#DIV/0!</v>
      </c>
      <c r="AZ15" s="204" t="e">
        <f t="shared" si="11"/>
        <v>#DIV/0!</v>
      </c>
      <c r="BA15" s="204" t="e">
        <f t="shared" si="11"/>
        <v>#VALUE!</v>
      </c>
      <c r="BB15" s="204" t="e">
        <f t="shared" si="11"/>
        <v>#VALUE!</v>
      </c>
      <c r="BC15" s="204" t="e">
        <f t="shared" si="11"/>
        <v>#DIV/0!</v>
      </c>
      <c r="BD15" s="204" t="e">
        <f t="shared" si="11"/>
        <v>#DIV/0!</v>
      </c>
      <c r="BE15" s="204" t="e">
        <f t="shared" si="11"/>
        <v>#DIV/0!</v>
      </c>
      <c r="BF15" s="204" t="e">
        <f t="shared" si="11"/>
        <v>#DIV/0!</v>
      </c>
      <c r="BG15" s="204" t="e">
        <f t="shared" si="11"/>
        <v>#DIV/0!</v>
      </c>
      <c r="BH15" s="204" t="e">
        <f t="shared" si="11"/>
        <v>#DIV/0!</v>
      </c>
      <c r="BI15" s="204" t="e">
        <f t="shared" si="11"/>
        <v>#DIV/0!</v>
      </c>
      <c r="BJ15" s="204" t="e">
        <f t="shared" si="11"/>
        <v>#DIV/0!</v>
      </c>
      <c r="BK15" s="204" t="e">
        <f t="shared" si="11"/>
        <v>#DIV/0!</v>
      </c>
      <c r="BL15" s="204" t="e">
        <f t="shared" si="11"/>
        <v>#DIV/0!</v>
      </c>
      <c r="BM15" s="204" t="e">
        <f t="shared" si="11"/>
        <v>#DIV/0!</v>
      </c>
      <c r="BN15" s="204" t="e">
        <f t="shared" si="11"/>
        <v>#DIV/0!</v>
      </c>
      <c r="BO15" s="204" t="e">
        <f t="shared" si="11"/>
        <v>#DIV/0!</v>
      </c>
      <c r="BP15" s="204" t="e">
        <f t="shared" si="11"/>
        <v>#DIV/0!</v>
      </c>
      <c r="BQ15" s="204" t="e">
        <f t="shared" si="11"/>
        <v>#DIV/0!</v>
      </c>
      <c r="BR15" s="204" t="e">
        <f t="shared" si="11"/>
        <v>#DIV/0!</v>
      </c>
      <c r="BS15" s="204" t="e">
        <f t="shared" si="11"/>
        <v>#DIV/0!</v>
      </c>
      <c r="BT15" s="204" t="e">
        <f t="shared" si="11"/>
        <v>#DIV/0!</v>
      </c>
      <c r="BU15" s="204" t="e">
        <f t="shared" si="11"/>
        <v>#DIV/0!</v>
      </c>
      <c r="BV15" s="204" t="e">
        <f t="shared" si="11"/>
        <v>#DIV/0!</v>
      </c>
      <c r="BW15" s="204" t="e">
        <f t="shared" si="11"/>
        <v>#DIV/0!</v>
      </c>
      <c r="BX15" s="201" t="s">
        <v>377</v>
      </c>
      <c r="BY15" s="205" t="e">
        <f>SUM(BY11/$B$2)</f>
        <v>#DIV/0!</v>
      </c>
      <c r="BZ15" s="205" t="e">
        <f t="shared" ref="BZ15:CP15" si="12">SUM(BZ11/$B$2)</f>
        <v>#DIV/0!</v>
      </c>
      <c r="CA15" s="205" t="e">
        <f t="shared" si="12"/>
        <v>#DIV/0!</v>
      </c>
      <c r="CB15" s="205" t="e">
        <f t="shared" si="12"/>
        <v>#DIV/0!</v>
      </c>
      <c r="CC15" s="205" t="e">
        <f t="shared" si="12"/>
        <v>#DIV/0!</v>
      </c>
      <c r="CD15" s="205" t="e">
        <f t="shared" si="12"/>
        <v>#DIV/0!</v>
      </c>
      <c r="CE15" s="205" t="e">
        <f t="shared" si="12"/>
        <v>#DIV/0!</v>
      </c>
      <c r="CF15" s="205" t="e">
        <f t="shared" si="12"/>
        <v>#DIV/0!</v>
      </c>
      <c r="CG15" s="205" t="e">
        <f t="shared" si="12"/>
        <v>#DIV/0!</v>
      </c>
      <c r="CH15" s="205" t="e">
        <f t="shared" si="12"/>
        <v>#DIV/0!</v>
      </c>
      <c r="CI15" s="205" t="e">
        <f t="shared" si="12"/>
        <v>#DIV/0!</v>
      </c>
      <c r="CJ15" s="205" t="e">
        <f t="shared" si="12"/>
        <v>#DIV/0!</v>
      </c>
      <c r="CK15" s="205" t="e">
        <f t="shared" si="12"/>
        <v>#DIV/0!</v>
      </c>
      <c r="CL15" s="205" t="e">
        <f t="shared" si="12"/>
        <v>#DIV/0!</v>
      </c>
      <c r="CM15" s="205" t="e">
        <f t="shared" si="12"/>
        <v>#DIV/0!</v>
      </c>
      <c r="CN15" s="205" t="e">
        <f t="shared" si="12"/>
        <v>#DIV/0!</v>
      </c>
      <c r="CO15" s="205" t="e">
        <f t="shared" si="12"/>
        <v>#DIV/0!</v>
      </c>
      <c r="CP15" s="205" t="e">
        <f t="shared" si="12"/>
        <v>#DIV/0!</v>
      </c>
      <c r="CQ15" s="204"/>
      <c r="CR15" s="205" t="e">
        <f>SUM(CS15:DA15)/9</f>
        <v>#DIV/0!</v>
      </c>
      <c r="CS15" s="204" t="e">
        <f>SUM(CS17:CS26)/B2</f>
        <v>#DIV/0!</v>
      </c>
      <c r="CT15" s="204">
        <f t="shared" ref="CT15:EX15" si="13">SUM(CT17:CT26)</f>
        <v>0</v>
      </c>
      <c r="CU15" s="204">
        <f t="shared" si="13"/>
        <v>0</v>
      </c>
      <c r="CV15" s="204">
        <f t="shared" si="13"/>
        <v>0</v>
      </c>
      <c r="CW15" s="204">
        <f t="shared" si="13"/>
        <v>0</v>
      </c>
      <c r="CX15" s="204">
        <f t="shared" si="13"/>
        <v>0</v>
      </c>
      <c r="CY15" s="204">
        <f t="shared" si="13"/>
        <v>0</v>
      </c>
      <c r="CZ15" s="204">
        <f t="shared" si="13"/>
        <v>0</v>
      </c>
      <c r="DA15" s="204">
        <f t="shared" si="13"/>
        <v>0</v>
      </c>
      <c r="DB15" s="204"/>
      <c r="DC15" s="204">
        <f t="shared" si="13"/>
        <v>0</v>
      </c>
      <c r="DD15" s="204">
        <f t="shared" si="13"/>
        <v>0</v>
      </c>
      <c r="DE15" s="204">
        <f t="shared" si="13"/>
        <v>0</v>
      </c>
      <c r="DF15" s="204">
        <f t="shared" si="13"/>
        <v>0</v>
      </c>
      <c r="DG15" s="204">
        <f t="shared" si="13"/>
        <v>0</v>
      </c>
      <c r="DH15" s="204">
        <f t="shared" si="13"/>
        <v>0</v>
      </c>
      <c r="DI15" s="204">
        <f t="shared" si="13"/>
        <v>0</v>
      </c>
      <c r="DJ15" s="204"/>
      <c r="DK15" s="204">
        <f t="shared" si="13"/>
        <v>0</v>
      </c>
      <c r="DL15" s="204">
        <f t="shared" si="13"/>
        <v>0</v>
      </c>
      <c r="DM15" s="204">
        <f t="shared" si="13"/>
        <v>0</v>
      </c>
      <c r="DN15" s="204">
        <f t="shared" si="13"/>
        <v>0</v>
      </c>
      <c r="DO15" s="204">
        <f t="shared" si="13"/>
        <v>0</v>
      </c>
      <c r="DP15" s="204">
        <f t="shared" si="13"/>
        <v>0</v>
      </c>
      <c r="DQ15" s="204">
        <f t="shared" si="13"/>
        <v>0</v>
      </c>
      <c r="DR15" s="204">
        <f t="shared" si="13"/>
        <v>0</v>
      </c>
      <c r="DS15" s="204">
        <f t="shared" si="13"/>
        <v>0</v>
      </c>
      <c r="DT15" s="204"/>
      <c r="DU15" s="204">
        <f t="shared" si="13"/>
        <v>0</v>
      </c>
      <c r="DV15" s="204">
        <f t="shared" si="13"/>
        <v>0</v>
      </c>
      <c r="DW15" s="204">
        <f t="shared" si="13"/>
        <v>0</v>
      </c>
      <c r="DX15" s="204">
        <f t="shared" si="13"/>
        <v>0</v>
      </c>
      <c r="DY15" s="204">
        <f t="shared" si="13"/>
        <v>0</v>
      </c>
      <c r="DZ15" s="204">
        <f t="shared" si="13"/>
        <v>0</v>
      </c>
      <c r="EA15" s="204">
        <f t="shared" si="13"/>
        <v>0</v>
      </c>
      <c r="EB15" s="204"/>
      <c r="EC15" s="204">
        <f t="shared" si="13"/>
        <v>0</v>
      </c>
      <c r="ED15" s="204">
        <f t="shared" si="13"/>
        <v>0</v>
      </c>
      <c r="EE15" s="204">
        <f t="shared" si="13"/>
        <v>0</v>
      </c>
      <c r="EF15" s="204">
        <f t="shared" si="13"/>
        <v>0</v>
      </c>
      <c r="EG15" s="204">
        <f t="shared" si="13"/>
        <v>0</v>
      </c>
      <c r="EH15" s="204">
        <f t="shared" si="13"/>
        <v>0</v>
      </c>
      <c r="EI15" s="204">
        <f t="shared" si="13"/>
        <v>0</v>
      </c>
      <c r="EJ15" s="204">
        <f t="shared" si="13"/>
        <v>0</v>
      </c>
      <c r="EK15" s="204">
        <f t="shared" si="13"/>
        <v>0</v>
      </c>
      <c r="EL15" s="204"/>
      <c r="EM15" s="204">
        <f t="shared" si="13"/>
        <v>0</v>
      </c>
      <c r="EN15" s="204">
        <f t="shared" si="13"/>
        <v>0</v>
      </c>
      <c r="EO15" s="204">
        <f t="shared" si="13"/>
        <v>0</v>
      </c>
      <c r="EP15" s="204">
        <f t="shared" si="13"/>
        <v>0</v>
      </c>
      <c r="EQ15" s="204">
        <f t="shared" si="13"/>
        <v>0</v>
      </c>
      <c r="ER15" s="204">
        <f t="shared" si="13"/>
        <v>0</v>
      </c>
      <c r="ES15" s="204">
        <f t="shared" si="13"/>
        <v>0</v>
      </c>
      <c r="ET15" s="204"/>
      <c r="EU15" s="204">
        <f t="shared" si="13"/>
        <v>0</v>
      </c>
      <c r="EV15" s="204">
        <f t="shared" si="13"/>
        <v>0</v>
      </c>
      <c r="EW15" s="204">
        <f t="shared" si="13"/>
        <v>0</v>
      </c>
      <c r="EX15" s="204">
        <f t="shared" si="13"/>
        <v>0</v>
      </c>
      <c r="EY15" s="208" t="s">
        <v>333</v>
      </c>
      <c r="EZ15" s="213">
        <f>SUM(EZ17:EZ26)</f>
        <v>0</v>
      </c>
      <c r="FA15" s="213">
        <f t="shared" ref="FA15:FP15" si="14">SUM(FA17:FA26)</f>
        <v>0</v>
      </c>
      <c r="FB15" s="213">
        <f t="shared" si="14"/>
        <v>0</v>
      </c>
      <c r="FC15" s="213">
        <f t="shared" si="14"/>
        <v>0</v>
      </c>
      <c r="FD15" s="213">
        <f t="shared" si="14"/>
        <v>0</v>
      </c>
      <c r="FE15" s="213">
        <f t="shared" si="14"/>
        <v>0</v>
      </c>
      <c r="FF15" s="213">
        <f t="shared" si="14"/>
        <v>0</v>
      </c>
      <c r="FG15" s="213">
        <f t="shared" si="14"/>
        <v>0</v>
      </c>
      <c r="FH15" s="213">
        <f t="shared" si="14"/>
        <v>0</v>
      </c>
      <c r="FI15" s="213">
        <f t="shared" si="14"/>
        <v>0</v>
      </c>
      <c r="FJ15" s="213">
        <f t="shared" si="14"/>
        <v>0</v>
      </c>
      <c r="FK15" s="213">
        <f t="shared" si="14"/>
        <v>0</v>
      </c>
      <c r="FL15" s="213">
        <f t="shared" si="14"/>
        <v>0</v>
      </c>
      <c r="FM15" s="213">
        <f t="shared" si="14"/>
        <v>0</v>
      </c>
      <c r="FN15" s="213">
        <f t="shared" si="14"/>
        <v>0</v>
      </c>
      <c r="FO15" s="213">
        <f t="shared" si="14"/>
        <v>0</v>
      </c>
      <c r="FP15" s="213">
        <f t="shared" si="14"/>
        <v>0</v>
      </c>
    </row>
    <row r="16" spans="1:172" ht="24" customHeight="1">
      <c r="A16" s="178" t="s">
        <v>69</v>
      </c>
      <c r="B16" s="179" t="s">
        <v>70</v>
      </c>
      <c r="C16" s="179" t="s">
        <v>71</v>
      </c>
      <c r="D16" s="179" t="s">
        <v>72</v>
      </c>
      <c r="E16" s="179" t="s">
        <v>73</v>
      </c>
      <c r="F16" s="162" t="s">
        <v>74</v>
      </c>
      <c r="G16" s="163" t="s">
        <v>75</v>
      </c>
      <c r="H16" s="180" t="s">
        <v>362</v>
      </c>
      <c r="I16" s="164" t="s">
        <v>77</v>
      </c>
      <c r="J16" s="165" t="s">
        <v>78</v>
      </c>
      <c r="K16" s="165" t="s">
        <v>79</v>
      </c>
      <c r="L16" s="165" t="s">
        <v>80</v>
      </c>
      <c r="M16" s="165" t="s">
        <v>81</v>
      </c>
      <c r="N16" s="165" t="s">
        <v>82</v>
      </c>
      <c r="O16" s="165" t="s">
        <v>83</v>
      </c>
      <c r="P16" s="166" t="s">
        <v>84</v>
      </c>
      <c r="Q16" s="166" t="s">
        <v>85</v>
      </c>
      <c r="R16" s="166" t="s">
        <v>86</v>
      </c>
      <c r="S16" s="167" t="s">
        <v>87</v>
      </c>
      <c r="T16" s="167" t="s">
        <v>88</v>
      </c>
      <c r="U16" s="167" t="s">
        <v>89</v>
      </c>
      <c r="V16" s="167" t="s">
        <v>90</v>
      </c>
      <c r="W16" s="181" t="s">
        <v>91</v>
      </c>
      <c r="X16" s="180" t="s">
        <v>92</v>
      </c>
      <c r="Y16" s="180" t="s">
        <v>93</v>
      </c>
      <c r="Z16" s="180" t="s">
        <v>94</v>
      </c>
      <c r="AA16" s="180" t="s">
        <v>95</v>
      </c>
      <c r="AB16" s="369" t="s">
        <v>96</v>
      </c>
      <c r="AC16" s="369"/>
      <c r="AD16" s="369"/>
      <c r="AE16" s="369"/>
      <c r="AF16" s="180" t="s">
        <v>19</v>
      </c>
      <c r="AG16" s="180" t="s">
        <v>20</v>
      </c>
      <c r="AH16" s="180" t="s">
        <v>21</v>
      </c>
      <c r="AI16" s="180" t="s">
        <v>97</v>
      </c>
      <c r="AJ16" s="168" t="s">
        <v>98</v>
      </c>
      <c r="AK16" s="169" t="s">
        <v>99</v>
      </c>
      <c r="AL16" s="169" t="s">
        <v>100</v>
      </c>
      <c r="AM16" s="168" t="s">
        <v>361</v>
      </c>
      <c r="AN16" s="168" t="s">
        <v>100</v>
      </c>
      <c r="AO16" s="169" t="s">
        <v>101</v>
      </c>
      <c r="AP16" s="169" t="s">
        <v>102</v>
      </c>
      <c r="AQ16" s="169" t="s">
        <v>103</v>
      </c>
      <c r="AR16" s="168" t="s">
        <v>104</v>
      </c>
      <c r="AS16" s="169" t="s">
        <v>105</v>
      </c>
      <c r="AT16" s="169" t="s">
        <v>106</v>
      </c>
      <c r="AU16" s="169" t="s">
        <v>107</v>
      </c>
      <c r="AV16" s="169" t="s">
        <v>108</v>
      </c>
      <c r="AW16" s="170" t="s">
        <v>72</v>
      </c>
      <c r="AX16" s="171" t="s">
        <v>71</v>
      </c>
      <c r="AY16" s="172" t="s">
        <v>109</v>
      </c>
      <c r="AZ16" s="169" t="s">
        <v>110</v>
      </c>
      <c r="BA16" s="115" t="s">
        <v>111</v>
      </c>
      <c r="BB16" s="115" t="s">
        <v>112</v>
      </c>
      <c r="BC16" s="56" t="s">
        <v>113</v>
      </c>
      <c r="BD16" s="56" t="s">
        <v>114</v>
      </c>
      <c r="BE16" s="56" t="s">
        <v>115</v>
      </c>
      <c r="BF16" s="56" t="s">
        <v>116</v>
      </c>
      <c r="BG16" s="56" t="s">
        <v>117</v>
      </c>
      <c r="BH16" s="56" t="s">
        <v>118</v>
      </c>
      <c r="BI16" s="56" t="s">
        <v>119</v>
      </c>
      <c r="BJ16" s="56" t="s">
        <v>120</v>
      </c>
      <c r="BK16" s="56" t="s">
        <v>121</v>
      </c>
      <c r="BL16" s="182" t="s">
        <v>111</v>
      </c>
      <c r="BM16" s="182" t="s">
        <v>122</v>
      </c>
      <c r="BN16" s="182" t="s">
        <v>123</v>
      </c>
      <c r="BO16" s="182" t="s">
        <v>124</v>
      </c>
      <c r="BP16" s="182" t="s">
        <v>125</v>
      </c>
      <c r="BQ16" s="182" t="s">
        <v>126</v>
      </c>
      <c r="BR16" s="182" t="s">
        <v>127</v>
      </c>
      <c r="BS16" s="182" t="s">
        <v>128</v>
      </c>
      <c r="BT16" s="182" t="s">
        <v>129</v>
      </c>
      <c r="BU16" s="182" t="s">
        <v>130</v>
      </c>
      <c r="BV16" s="182" t="s">
        <v>131</v>
      </c>
      <c r="BW16" s="173" t="s">
        <v>132</v>
      </c>
      <c r="BX16" s="173" t="s">
        <v>111</v>
      </c>
      <c r="BY16" s="174" t="s">
        <v>133</v>
      </c>
      <c r="BZ16" s="174" t="s">
        <v>134</v>
      </c>
      <c r="CA16" s="174" t="s">
        <v>135</v>
      </c>
      <c r="CB16" s="174" t="s">
        <v>92</v>
      </c>
      <c r="CC16" s="174" t="s">
        <v>136</v>
      </c>
      <c r="CD16" s="174" t="s">
        <v>137</v>
      </c>
      <c r="CE16" s="174" t="s">
        <v>138</v>
      </c>
      <c r="CF16" s="174" t="s">
        <v>139</v>
      </c>
      <c r="CG16" s="174" t="s">
        <v>93</v>
      </c>
      <c r="CH16" s="174" t="s">
        <v>140</v>
      </c>
      <c r="CI16" s="174" t="s">
        <v>141</v>
      </c>
      <c r="CJ16" s="174" t="s">
        <v>142</v>
      </c>
      <c r="CK16" s="174" t="s">
        <v>143</v>
      </c>
      <c r="CL16" s="174" t="s">
        <v>144</v>
      </c>
      <c r="CM16" s="174" t="s">
        <v>145</v>
      </c>
      <c r="CN16" s="174" t="s">
        <v>146</v>
      </c>
      <c r="CO16" s="174" t="s">
        <v>147</v>
      </c>
      <c r="CP16" s="174" t="s">
        <v>148</v>
      </c>
      <c r="CQ16" s="43" t="s">
        <v>364</v>
      </c>
      <c r="CR16" s="43" t="s">
        <v>150</v>
      </c>
      <c r="CS16" s="176" t="s">
        <v>151</v>
      </c>
      <c r="CT16" s="176" t="s">
        <v>152</v>
      </c>
      <c r="CU16" s="176" t="s">
        <v>153</v>
      </c>
      <c r="CV16" s="176" t="s">
        <v>154</v>
      </c>
      <c r="CW16" s="176" t="s">
        <v>155</v>
      </c>
      <c r="CX16" s="176" t="s">
        <v>156</v>
      </c>
      <c r="CY16" s="176" t="s">
        <v>157</v>
      </c>
      <c r="CZ16" s="176" t="s">
        <v>158</v>
      </c>
      <c r="DA16" s="176" t="s">
        <v>159</v>
      </c>
      <c r="DB16" s="43" t="s">
        <v>160</v>
      </c>
      <c r="DC16" s="43" t="s">
        <v>160</v>
      </c>
      <c r="DD16" s="176" t="s">
        <v>161</v>
      </c>
      <c r="DE16" s="176" t="s">
        <v>162</v>
      </c>
      <c r="DF16" s="176" t="s">
        <v>163</v>
      </c>
      <c r="DG16" s="176" t="s">
        <v>164</v>
      </c>
      <c r="DH16" s="176" t="s">
        <v>165</v>
      </c>
      <c r="DI16" s="176" t="s">
        <v>166</v>
      </c>
      <c r="DJ16" s="43" t="s">
        <v>167</v>
      </c>
      <c r="DK16" s="43" t="s">
        <v>167</v>
      </c>
      <c r="DL16" s="176" t="s">
        <v>168</v>
      </c>
      <c r="DM16" s="176" t="s">
        <v>169</v>
      </c>
      <c r="DN16" s="176" t="s">
        <v>170</v>
      </c>
      <c r="DO16" s="176" t="s">
        <v>171</v>
      </c>
      <c r="DP16" s="176" t="s">
        <v>172</v>
      </c>
      <c r="DQ16" s="176" t="s">
        <v>173</v>
      </c>
      <c r="DR16" s="176" t="s">
        <v>174</v>
      </c>
      <c r="DS16" s="176" t="s">
        <v>175</v>
      </c>
      <c r="DT16" s="43" t="s">
        <v>176</v>
      </c>
      <c r="DU16" s="43" t="s">
        <v>176</v>
      </c>
      <c r="DV16" s="176" t="s">
        <v>177</v>
      </c>
      <c r="DW16" s="176" t="s">
        <v>178</v>
      </c>
      <c r="DX16" s="176" t="s">
        <v>179</v>
      </c>
      <c r="DY16" s="176" t="s">
        <v>180</v>
      </c>
      <c r="DZ16" s="176" t="s">
        <v>181</v>
      </c>
      <c r="EA16" s="176" t="s">
        <v>182</v>
      </c>
      <c r="EB16" s="43" t="s">
        <v>183</v>
      </c>
      <c r="EC16" s="43" t="s">
        <v>183</v>
      </c>
      <c r="ED16" s="176" t="s">
        <v>184</v>
      </c>
      <c r="EE16" s="176" t="s">
        <v>185</v>
      </c>
      <c r="EF16" s="176" t="s">
        <v>186</v>
      </c>
      <c r="EG16" s="176" t="s">
        <v>187</v>
      </c>
      <c r="EH16" s="176" t="s">
        <v>188</v>
      </c>
      <c r="EI16" s="176" t="s">
        <v>189</v>
      </c>
      <c r="EJ16" s="176" t="s">
        <v>190</v>
      </c>
      <c r="EK16" s="176" t="s">
        <v>191</v>
      </c>
      <c r="EL16" s="43" t="s">
        <v>192</v>
      </c>
      <c r="EM16" s="43" t="s">
        <v>192</v>
      </c>
      <c r="EN16" s="176" t="s">
        <v>193</v>
      </c>
      <c r="EO16" s="176" t="s">
        <v>194</v>
      </c>
      <c r="EP16" s="176" t="s">
        <v>195</v>
      </c>
      <c r="EQ16" s="176" t="s">
        <v>196</v>
      </c>
      <c r="ER16" s="176" t="s">
        <v>197</v>
      </c>
      <c r="ES16" s="176" t="s">
        <v>198</v>
      </c>
      <c r="ET16" s="43" t="s">
        <v>199</v>
      </c>
      <c r="EU16" s="43" t="s">
        <v>199</v>
      </c>
      <c r="EV16" s="176" t="s">
        <v>200</v>
      </c>
      <c r="EW16" s="176" t="s">
        <v>201</v>
      </c>
      <c r="EX16" s="176" t="s">
        <v>202</v>
      </c>
      <c r="EY16" s="211" t="s">
        <v>379</v>
      </c>
      <c r="EZ16" s="211" t="s">
        <v>380</v>
      </c>
      <c r="FA16" s="211" t="str">
        <f>'[1]Last, First 1'!EU60</f>
        <v xml:space="preserve">Substance Abuse Prevention </v>
      </c>
      <c r="FB16" s="211" t="str">
        <f>'[1]Last, First 1'!EV60</f>
        <v>Substance Abuse Treatment</v>
      </c>
      <c r="FC16" s="211" t="str">
        <f>'[1]Last, First 1'!EW60</f>
        <v>Domestic Violence Services</v>
      </c>
      <c r="FD16" s="211" t="str">
        <f>'[1]Last, First 1'!EX60</f>
        <v>Child Abuse Services</v>
      </c>
      <c r="FE16" s="211" t="str">
        <f>'[1]Last, First 1'!EY60</f>
        <v>Child Support Assistance</v>
      </c>
      <c r="FF16" s="211" t="str">
        <f>'[1]Last, First 1'!EZ60</f>
        <v>Health Education</v>
      </c>
      <c r="FG16" s="211" t="str">
        <f>'[1]Last, First 1'!FA60</f>
        <v>Incarcerated Individuals</v>
      </c>
      <c r="FH16" s="211" t="str">
        <f>'[1]Last, First 1'!FB60</f>
        <v>Parenting Education</v>
      </c>
      <c r="FI16" s="211" t="str">
        <f>'[1]Last, First 1'!FC60</f>
        <v>Relationship Education</v>
      </c>
      <c r="FJ16" s="209" t="str">
        <f>'[1]Last, First 1'!FD60</f>
        <v>Energency Crisis</v>
      </c>
      <c r="FK16" s="209" t="str">
        <f>'[1]Last, First 1'!FE60</f>
        <v>Housing Assistance</v>
      </c>
      <c r="FL16" s="209" t="str">
        <f>'[1]Last, First 1'!FF60</f>
        <v>Mental Health Services</v>
      </c>
      <c r="FM16" s="209" t="str">
        <f>'[1]Last, First 1'!FG60</f>
        <v>ESL training</v>
      </c>
      <c r="FN16" s="209" t="str">
        <f>'[1]Last, First 1'!FH60</f>
        <v>Adult Education</v>
      </c>
      <c r="FO16" s="209" t="str">
        <f>'[1]Last, First 1'!FI60</f>
        <v>Job Training</v>
      </c>
      <c r="FP16" s="210" t="str">
        <f>'[1]Last, First 1'!FJ60</f>
        <v>Enrolled in CDA</v>
      </c>
    </row>
    <row r="17" spans="1:172" ht="24" customHeight="1">
      <c r="A17" s="45" t="str">
        <f>'Last, First 1'!A61</f>
        <v xml:space="preserve"> &amp;  </v>
      </c>
      <c r="B17" s="46">
        <f>'Last, First 1'!B61</f>
        <v>0</v>
      </c>
      <c r="C17" s="46">
        <f>'Last, First 1'!C61</f>
        <v>0</v>
      </c>
      <c r="D17" s="46">
        <f>'Last, First 1'!D61</f>
        <v>0</v>
      </c>
      <c r="E17" s="46">
        <f>'Last, First 1'!E61</f>
        <v>0</v>
      </c>
      <c r="F17" s="47">
        <f>'Last, First 1'!F61</f>
        <v>0</v>
      </c>
      <c r="G17" s="48" t="str">
        <f>'Last, First 1'!G61</f>
        <v xml:space="preserve"> &amp;  </v>
      </c>
      <c r="H17" s="49">
        <f>'Last, First 1'!H61</f>
        <v>0</v>
      </c>
      <c r="I17" s="50" t="e">
        <f>'Last, First 1'!I61</f>
        <v>#DIV/0!</v>
      </c>
      <c r="J17" s="49">
        <f>'Last, First 1'!J61</f>
        <v>0</v>
      </c>
      <c r="K17" s="49">
        <f>'Last, First 1'!K61</f>
        <v>0</v>
      </c>
      <c r="L17" s="49">
        <f>'Last, First 1'!L61</f>
        <v>0</v>
      </c>
      <c r="M17" s="49">
        <f>'Last, First 1'!M61</f>
        <v>0</v>
      </c>
      <c r="N17" s="49">
        <f>'Last, First 1'!N61</f>
        <v>0</v>
      </c>
      <c r="O17" s="49">
        <f>'Last, First 1'!O61</f>
        <v>0</v>
      </c>
      <c r="P17" s="51">
        <f>'Last, First 1'!P61</f>
        <v>0</v>
      </c>
      <c r="Q17" s="51">
        <f>'Last, First 1'!Q61</f>
        <v>0</v>
      </c>
      <c r="R17" s="51">
        <f>'Last, First 1'!R61</f>
        <v>0</v>
      </c>
      <c r="S17" s="52">
        <f>'Last, First 1'!S61</f>
        <v>0</v>
      </c>
      <c r="T17" s="52">
        <f>'Last, First 1'!T61</f>
        <v>0</v>
      </c>
      <c r="U17" s="52">
        <f>'Last, First 1'!U61</f>
        <v>0</v>
      </c>
      <c r="V17" s="52">
        <f>'Last, First 1'!V61</f>
        <v>0</v>
      </c>
      <c r="W17" s="53">
        <f>'Last, First 1'!W61</f>
        <v>0</v>
      </c>
      <c r="X17" s="49">
        <f>'Last, First 1'!X61</f>
        <v>0</v>
      </c>
      <c r="Y17" s="49">
        <f>'Last, First 1'!Y61</f>
        <v>0</v>
      </c>
      <c r="Z17" s="49">
        <f>'Last, First 1'!Z61</f>
        <v>0</v>
      </c>
      <c r="AA17" s="49">
        <f>'Last, First 1'!AA61</f>
        <v>0</v>
      </c>
      <c r="AB17" s="352">
        <f>'Last, First 1'!AB61</f>
        <v>0</v>
      </c>
      <c r="AC17" s="353"/>
      <c r="AD17" s="353"/>
      <c r="AE17" s="354"/>
      <c r="AF17" s="54" t="e">
        <f>'Last, First 1'!AF61</f>
        <v>#DIV/0!</v>
      </c>
      <c r="AG17" s="54" t="e">
        <f>'Last, First 1'!AG61</f>
        <v>#DIV/0!</v>
      </c>
      <c r="AH17" s="54" t="e">
        <f>'Last, First 1'!AH61</f>
        <v>#DIV/0!</v>
      </c>
      <c r="AI17" s="54" t="e">
        <f>'Last, First 1'!AI61</f>
        <v>#DIV/0!</v>
      </c>
      <c r="AJ17" s="55">
        <f>'Last, First 1'!AJ61</f>
        <v>0</v>
      </c>
      <c r="AK17" s="55">
        <f>'Last, First 1'!AK61</f>
        <v>0</v>
      </c>
      <c r="AL17" s="55">
        <f>'Last, First 1'!AL61</f>
        <v>0</v>
      </c>
      <c r="AM17" s="55" t="str">
        <f>'Last, First 1'!AM61</f>
        <v>--, MOM-      Dad-          - ,            -     -     -     -</v>
      </c>
      <c r="AN17" s="55">
        <f>'Last, First 1'!AN61</f>
        <v>0</v>
      </c>
      <c r="AO17" s="55">
        <f>'Last, First 1'!AO61</f>
        <v>0</v>
      </c>
      <c r="AP17" s="55">
        <f>'Last, First 1'!AP61</f>
        <v>0</v>
      </c>
      <c r="AQ17" s="55">
        <f>'Last, First 1'!AQ61</f>
        <v>0</v>
      </c>
      <c r="AR17" s="55">
        <f>'Last, First 1'!AR61</f>
        <v>0</v>
      </c>
      <c r="AS17" s="55">
        <f>'Last, First 1'!AS61</f>
        <v>0</v>
      </c>
      <c r="AT17" s="55">
        <f>'Last, First 1'!AT61</f>
        <v>0</v>
      </c>
      <c r="AU17" s="55">
        <f>'Last, First 1'!AU61</f>
        <v>0</v>
      </c>
      <c r="AV17" s="55">
        <f>'Last, First 1'!AV61</f>
        <v>0</v>
      </c>
      <c r="AW17" s="55">
        <f>'Last, First 1'!AW61</f>
        <v>0</v>
      </c>
      <c r="AX17" s="55">
        <f>'Last, First 1'!AX61</f>
        <v>0</v>
      </c>
      <c r="AY17" s="55">
        <f>'Last, First 1'!AY61</f>
        <v>0</v>
      </c>
      <c r="AZ17" s="55">
        <f>'Last, First 1'!AZ61</f>
        <v>0</v>
      </c>
      <c r="BA17" s="56">
        <f>'Last, First 1'!BA61</f>
        <v>0</v>
      </c>
      <c r="BB17" s="57">
        <f>'Last, First 1'!BB61</f>
        <v>0</v>
      </c>
      <c r="BC17" s="57">
        <f>'Last, First 1'!BC61</f>
        <v>0</v>
      </c>
      <c r="BD17" s="57">
        <f>'Last, First 1'!BD61</f>
        <v>0</v>
      </c>
      <c r="BE17" s="57">
        <f>'Last, First 1'!BE61</f>
        <v>0</v>
      </c>
      <c r="BF17" s="57">
        <f>'Last, First 1'!BF61</f>
        <v>0</v>
      </c>
      <c r="BG17" s="57">
        <f>'Last, First 1'!BG61</f>
        <v>0</v>
      </c>
      <c r="BH17" s="57">
        <f>'Last, First 1'!BH61</f>
        <v>0</v>
      </c>
      <c r="BI17" s="57">
        <f>'Last, First 1'!BI61</f>
        <v>0</v>
      </c>
      <c r="BJ17" s="57">
        <f>'Last, First 1'!BJ61</f>
        <v>0</v>
      </c>
      <c r="BK17" s="57">
        <f>'Last, First 1'!BK61</f>
        <v>0</v>
      </c>
      <c r="BL17" s="58">
        <f>'Last, First 1'!BL61</f>
        <v>0</v>
      </c>
      <c r="BM17" s="58">
        <f>'Last, First 1'!BM61</f>
        <v>0</v>
      </c>
      <c r="BN17" s="59">
        <f>'Last, First 1'!BN61</f>
        <v>0</v>
      </c>
      <c r="BO17" s="59">
        <f>'Last, First 1'!BO61</f>
        <v>0</v>
      </c>
      <c r="BP17" s="59">
        <f>'Last, First 1'!BP61</f>
        <v>0</v>
      </c>
      <c r="BQ17" s="59">
        <f>'Last, First 1'!BQ61</f>
        <v>0</v>
      </c>
      <c r="BR17" s="59">
        <f>'Last, First 1'!BR61</f>
        <v>0</v>
      </c>
      <c r="BS17" s="59">
        <f>'Last, First 1'!BS61</f>
        <v>0</v>
      </c>
      <c r="BT17" s="59">
        <f>'Last, First 1'!BT61</f>
        <v>0</v>
      </c>
      <c r="BU17" s="59">
        <f>'Last, First 1'!BU61</f>
        <v>0</v>
      </c>
      <c r="BV17" s="59">
        <f>'Last, First 1'!BV61</f>
        <v>0</v>
      </c>
      <c r="BW17" s="55">
        <f>'Last, First 1'!BW61</f>
        <v>0</v>
      </c>
      <c r="BX17" s="55">
        <f>'Last, First 1'!BX61</f>
        <v>0</v>
      </c>
      <c r="BY17" s="55">
        <f>'Last, First 1'!BY61</f>
        <v>0</v>
      </c>
      <c r="BZ17" s="55">
        <f>'Last, First 1'!BZ61</f>
        <v>0</v>
      </c>
      <c r="CA17" s="55">
        <f>'Last, First 1'!CA61</f>
        <v>0</v>
      </c>
      <c r="CB17" s="55">
        <f>'Last, First 1'!CB61</f>
        <v>0</v>
      </c>
      <c r="CC17" s="55">
        <f>'Last, First 1'!CC61</f>
        <v>0</v>
      </c>
      <c r="CD17" s="55">
        <f>'Last, First 1'!CD61</f>
        <v>0</v>
      </c>
      <c r="CE17" s="55">
        <f>'Last, First 1'!CE61</f>
        <v>0</v>
      </c>
      <c r="CF17" s="55">
        <f>'Last, First 1'!CF61</f>
        <v>0</v>
      </c>
      <c r="CG17" s="55">
        <f>'Last, First 1'!CG61</f>
        <v>0</v>
      </c>
      <c r="CH17" s="55">
        <f>'Last, First 1'!CH61</f>
        <v>0</v>
      </c>
      <c r="CI17" s="55">
        <f>'Last, First 1'!CI61</f>
        <v>0</v>
      </c>
      <c r="CJ17" s="55">
        <f>'Last, First 1'!CJ61</f>
        <v>0</v>
      </c>
      <c r="CK17" s="55">
        <f>'Last, First 1'!CK61</f>
        <v>0</v>
      </c>
      <c r="CL17" s="55">
        <f>'Last, First 1'!CL61</f>
        <v>0</v>
      </c>
      <c r="CM17" s="55">
        <f>'Last, First 1'!CM61</f>
        <v>0</v>
      </c>
      <c r="CN17" s="55">
        <f>'Last, First 1'!CN61</f>
        <v>0</v>
      </c>
      <c r="CO17" s="55">
        <f>'Last, First 1'!CO61</f>
        <v>0</v>
      </c>
      <c r="CP17" s="55">
        <f>'Last, First 1'!CP61</f>
        <v>0</v>
      </c>
      <c r="CQ17" s="55">
        <f>'Last, First 1'!CQ61</f>
        <v>0</v>
      </c>
      <c r="CR17" s="60">
        <f>'Last, First 1'!CR61</f>
        <v>0</v>
      </c>
      <c r="CS17" s="61">
        <f>'Last, First 1'!CS61</f>
        <v>0</v>
      </c>
      <c r="CT17" s="61">
        <f>'Last, First 1'!CT61</f>
        <v>0</v>
      </c>
      <c r="CU17" s="61">
        <f>'Last, First 1'!CU61</f>
        <v>0</v>
      </c>
      <c r="CV17" s="61">
        <f>'Last, First 1'!CV61</f>
        <v>0</v>
      </c>
      <c r="CW17" s="61">
        <f>'Last, First 1'!CW61</f>
        <v>0</v>
      </c>
      <c r="CX17" s="61">
        <f>'Last, First 1'!CX61</f>
        <v>0</v>
      </c>
      <c r="CY17" s="61">
        <f>'Last, First 1'!CY61</f>
        <v>0</v>
      </c>
      <c r="CZ17" s="61">
        <f>'Last, First 1'!CZ61</f>
        <v>0</v>
      </c>
      <c r="DA17" s="61">
        <f>'Last, First 1'!DA61</f>
        <v>0</v>
      </c>
      <c r="DB17" s="60">
        <f>'Last, First 1'!DB61</f>
        <v>0</v>
      </c>
      <c r="DC17" s="61">
        <f>'Last, First 1'!DC61</f>
        <v>0</v>
      </c>
      <c r="DD17" s="61">
        <f>'Last, First 1'!DD61</f>
        <v>0</v>
      </c>
      <c r="DE17" s="61">
        <f>'Last, First 1'!DE61</f>
        <v>0</v>
      </c>
      <c r="DF17" s="61">
        <f>'Last, First 1'!DF61</f>
        <v>0</v>
      </c>
      <c r="DG17" s="61">
        <f>'Last, First 1'!DG61</f>
        <v>0</v>
      </c>
      <c r="DH17" s="61">
        <f>'Last, First 1'!DH61</f>
        <v>0</v>
      </c>
      <c r="DI17" s="62">
        <f>'Last, First 1'!DI61</f>
        <v>0</v>
      </c>
      <c r="DJ17" s="55">
        <f>'Last, First 1'!DJ61</f>
        <v>0</v>
      </c>
      <c r="DK17" s="55">
        <f>'Last, First 1'!DK61</f>
        <v>0</v>
      </c>
      <c r="DL17" s="55">
        <f>'Last, First 1'!DL61</f>
        <v>0</v>
      </c>
      <c r="DM17" s="55">
        <f>'Last, First 1'!DM61</f>
        <v>0</v>
      </c>
      <c r="DN17" s="55">
        <f>'Last, First 1'!DN61</f>
        <v>0</v>
      </c>
      <c r="DO17" s="55">
        <f>'Last, First 1'!DO61</f>
        <v>0</v>
      </c>
      <c r="DP17" s="55">
        <f>'Last, First 1'!DP61</f>
        <v>0</v>
      </c>
      <c r="DQ17" s="55">
        <f>'Last, First 1'!DQ61</f>
        <v>0</v>
      </c>
      <c r="DR17" s="62">
        <f>'Last, First 1'!DR61</f>
        <v>0</v>
      </c>
      <c r="DS17" s="55">
        <f>'Last, First 1'!DS61</f>
        <v>0</v>
      </c>
      <c r="DT17" s="55">
        <f>'Last, First 1'!DT61</f>
        <v>0</v>
      </c>
      <c r="DU17" s="55">
        <f>'Last, First 1'!DU61</f>
        <v>0</v>
      </c>
      <c r="DV17" s="55">
        <f>'Last, First 1'!DV61</f>
        <v>0</v>
      </c>
      <c r="DW17" s="55">
        <f>'Last, First 1'!DW61</f>
        <v>0</v>
      </c>
      <c r="DX17" s="55">
        <f>'Last, First 1'!DX61</f>
        <v>0</v>
      </c>
      <c r="DY17" s="62">
        <f>'Last, First 1'!DY61</f>
        <v>0</v>
      </c>
      <c r="DZ17" s="55">
        <f>'Last, First 1'!DZ61</f>
        <v>0</v>
      </c>
      <c r="EA17" s="55">
        <f>'Last, First 1'!EA61</f>
        <v>0</v>
      </c>
      <c r="EB17" s="55">
        <f>'Last, First 1'!EB61</f>
        <v>0</v>
      </c>
      <c r="EC17" s="55">
        <f>'Last, First 1'!EC61</f>
        <v>0</v>
      </c>
      <c r="ED17" s="55">
        <f>'Last, First 1'!ED61</f>
        <v>0</v>
      </c>
      <c r="EE17" s="55">
        <f>'Last, First 1'!EE61</f>
        <v>0</v>
      </c>
      <c r="EF17" s="55">
        <f>'Last, First 1'!EF61</f>
        <v>0</v>
      </c>
      <c r="EG17" s="55">
        <f>'Last, First 1'!EG61</f>
        <v>0</v>
      </c>
      <c r="EH17" s="62">
        <f>'Last, First 1'!EH61</f>
        <v>0</v>
      </c>
      <c r="EI17" s="55">
        <f>'Last, First 1'!EI61</f>
        <v>0</v>
      </c>
      <c r="EJ17" s="55">
        <f>'Last, First 1'!EJ61</f>
        <v>0</v>
      </c>
      <c r="EK17" s="55">
        <f>'Last, First 1'!EK61</f>
        <v>0</v>
      </c>
      <c r="EL17" s="55">
        <f>'Last, First 1'!EL61</f>
        <v>0</v>
      </c>
      <c r="EM17" s="55">
        <f>'Last, First 1'!EM61</f>
        <v>0</v>
      </c>
      <c r="EN17" s="55">
        <f>'Last, First 1'!EN61</f>
        <v>0</v>
      </c>
      <c r="EO17" s="62">
        <f>'Last, First 1'!EO61</f>
        <v>0</v>
      </c>
      <c r="EP17" s="55">
        <f>'Last, First 1'!EP61</f>
        <v>0</v>
      </c>
      <c r="EQ17" s="55">
        <f>'Last, First 1'!EQ61</f>
        <v>0</v>
      </c>
      <c r="ER17" s="55">
        <f>'Last, First 1'!ER61</f>
        <v>0</v>
      </c>
      <c r="ES17" s="136" t="str">
        <f>'Last, First 1'!ES61</f>
        <v>PIR Services  Services Provided and Referred                                                                                                                                                                 Date</v>
      </c>
      <c r="ET17" s="212">
        <f>'Last, First 1'!ET61</f>
        <v>0</v>
      </c>
      <c r="EU17" s="212">
        <f>'Last, First 1'!EU61</f>
        <v>0</v>
      </c>
      <c r="EV17" s="212">
        <f>'Last, First 1'!EV61</f>
        <v>0</v>
      </c>
      <c r="EW17" s="212">
        <f>'Last, First 1'!EW61</f>
        <v>0</v>
      </c>
      <c r="EX17" s="212">
        <f>'Last, First 1'!EX61</f>
        <v>0</v>
      </c>
      <c r="EY17" s="212">
        <f>'Last, First 1'!EY61</f>
        <v>0</v>
      </c>
      <c r="EZ17" s="212">
        <f>'Last, First 1'!EZ61</f>
        <v>0</v>
      </c>
      <c r="FA17" s="212">
        <f>'Last, First 1'!FA61</f>
        <v>0</v>
      </c>
      <c r="FB17" s="212">
        <f>'Last, First 1'!FB61</f>
        <v>0</v>
      </c>
      <c r="FC17" s="212">
        <f>'Last, First 1'!FC61</f>
        <v>0</v>
      </c>
      <c r="FD17" s="228">
        <f>'Last, First 1'!FD61</f>
        <v>0</v>
      </c>
      <c r="FE17" s="228">
        <f>'Last, First 1'!FE61</f>
        <v>0</v>
      </c>
      <c r="FF17" s="228">
        <f>'Last, First 1'!FF61</f>
        <v>0</v>
      </c>
      <c r="FG17" s="228">
        <f>'Last, First 1'!FG61</f>
        <v>0</v>
      </c>
      <c r="FH17" s="228">
        <f>'Last, First 1'!FH61</f>
        <v>0</v>
      </c>
      <c r="FI17" s="228">
        <f>'Last, First 1'!FI61</f>
        <v>0</v>
      </c>
      <c r="FJ17" s="138">
        <f>'Last, First 1'!FJ61</f>
        <v>0</v>
      </c>
      <c r="FK17" s="137">
        <f>'[1]Last, First 1'!FE61</f>
        <v>0</v>
      </c>
      <c r="FL17" s="137">
        <f>'[1]Last, First 1'!FF61</f>
        <v>0</v>
      </c>
      <c r="FM17" s="137">
        <f>'[1]Last, First 1'!FG61</f>
        <v>0</v>
      </c>
      <c r="FN17" s="137">
        <f>'[1]Last, First 1'!FH61</f>
        <v>0</v>
      </c>
      <c r="FO17" s="137">
        <f>'[1]Last, First 1'!FI61</f>
        <v>0</v>
      </c>
      <c r="FP17" s="138">
        <f>'[1]Last, First 1'!FJ61</f>
        <v>0</v>
      </c>
    </row>
    <row r="18" spans="1:172" ht="21.75" customHeight="1">
      <c r="A18" s="45" t="str">
        <f>'Last, First 2'!A61</f>
        <v xml:space="preserve"> &amp;  </v>
      </c>
      <c r="B18" s="46">
        <f>'Last, First 2'!B61</f>
        <v>0</v>
      </c>
      <c r="C18" s="46">
        <f>'Last, First 2'!C61</f>
        <v>0</v>
      </c>
      <c r="D18" s="46">
        <f>'Last, First 2'!D61</f>
        <v>0</v>
      </c>
      <c r="E18" s="46">
        <f>'Last, First 2'!E61</f>
        <v>0</v>
      </c>
      <c r="F18" s="47">
        <f>'Last, First 2'!F61</f>
        <v>0</v>
      </c>
      <c r="G18" s="48" t="str">
        <f>'Last, First 2'!G61</f>
        <v xml:space="preserve"> &amp;  </v>
      </c>
      <c r="H18" s="49">
        <f>'Last, First 2'!H61</f>
        <v>0</v>
      </c>
      <c r="I18" s="50" t="e">
        <f>'Last, First 2'!I61</f>
        <v>#DIV/0!</v>
      </c>
      <c r="J18" s="49">
        <f>'Last, First 2'!J61</f>
        <v>0</v>
      </c>
      <c r="K18" s="49">
        <f>'Last, First 2'!K61</f>
        <v>0</v>
      </c>
      <c r="L18" s="49">
        <f>'Last, First 2'!L61</f>
        <v>0</v>
      </c>
      <c r="M18" s="49">
        <f>'Last, First 2'!M61</f>
        <v>0</v>
      </c>
      <c r="N18" s="49">
        <f>'Last, First 2'!N61</f>
        <v>0</v>
      </c>
      <c r="O18" s="49">
        <f>'Last, First 2'!O61</f>
        <v>0</v>
      </c>
      <c r="P18" s="51">
        <f>'Last, First 2'!P61</f>
        <v>0</v>
      </c>
      <c r="Q18" s="51">
        <f>'Last, First 2'!Q61</f>
        <v>0</v>
      </c>
      <c r="R18" s="51">
        <f>'Last, First 2'!R61</f>
        <v>0</v>
      </c>
      <c r="S18" s="52">
        <f>'Last, First 2'!S61</f>
        <v>0</v>
      </c>
      <c r="T18" s="52">
        <f>'Last, First 2'!T61</f>
        <v>0</v>
      </c>
      <c r="U18" s="52">
        <f>'Last, First 2'!U61</f>
        <v>0</v>
      </c>
      <c r="V18" s="52">
        <f>'Last, First 2'!V61</f>
        <v>0</v>
      </c>
      <c r="W18" s="53">
        <f>'Last, First 2'!W61</f>
        <v>0</v>
      </c>
      <c r="X18" s="49">
        <f>'Last, First 2'!X61</f>
        <v>0</v>
      </c>
      <c r="Y18" s="49">
        <f>'Last, First 2'!Y61</f>
        <v>0</v>
      </c>
      <c r="Z18" s="49">
        <f>'Last, First 2'!Z61</f>
        <v>0</v>
      </c>
      <c r="AA18" s="49">
        <f>'Last, First 2'!AA61</f>
        <v>0</v>
      </c>
      <c r="AB18" s="352">
        <f>'Last, First 2'!AB61</f>
        <v>0</v>
      </c>
      <c r="AC18" s="353"/>
      <c r="AD18" s="353"/>
      <c r="AE18" s="354"/>
      <c r="AF18" s="54" t="e">
        <f>'Last, First 2'!AF61</f>
        <v>#DIV/0!</v>
      </c>
      <c r="AG18" s="54" t="e">
        <f>'Last, First 2'!AG61</f>
        <v>#DIV/0!</v>
      </c>
      <c r="AH18" s="54" t="e">
        <f>'Last, First 2'!AH61</f>
        <v>#DIV/0!</v>
      </c>
      <c r="AI18" s="54" t="e">
        <f>'Last, First 2'!AI61</f>
        <v>#DIV/0!</v>
      </c>
      <c r="AJ18" s="168" t="s">
        <v>98</v>
      </c>
      <c r="AK18" s="169" t="s">
        <v>99</v>
      </c>
      <c r="AL18" s="55">
        <f>'Last, First 2'!AL61</f>
        <v>0</v>
      </c>
      <c r="AM18" s="55" t="str">
        <f>'Last, First 2'!AM61</f>
        <v>--, MOM-      Dad-          - ,            -     -     -     -</v>
      </c>
      <c r="AN18" s="55">
        <f>'Last, First 2'!AN61</f>
        <v>0</v>
      </c>
      <c r="AO18" s="55">
        <f>'Last, First 2'!AO61</f>
        <v>0</v>
      </c>
      <c r="AP18" s="55">
        <f>'Last, First 2'!AP61</f>
        <v>0</v>
      </c>
      <c r="AQ18" s="55">
        <f>'Last, First 2'!AQ61</f>
        <v>0</v>
      </c>
      <c r="AR18" s="55" t="str">
        <f t="shared" ref="AR18:AR26" si="15">AM18</f>
        <v>--, MOM-      Dad-          - ,            -     -     -     -</v>
      </c>
      <c r="AS18" s="55">
        <f>'Last, First 2'!AS61</f>
        <v>0</v>
      </c>
      <c r="AT18" s="55">
        <f>'Last, First 2'!AT61</f>
        <v>0</v>
      </c>
      <c r="AU18" s="55">
        <f>'Last, First 2'!AU61</f>
        <v>0</v>
      </c>
      <c r="AV18" s="55">
        <f>'Last, First 2'!AV61</f>
        <v>0</v>
      </c>
      <c r="AW18" s="55">
        <f>'Last, First 2'!AW61</f>
        <v>0</v>
      </c>
      <c r="AX18" s="55">
        <f>'Last, First 2'!AX61</f>
        <v>0</v>
      </c>
      <c r="AY18" s="55">
        <f>'Last, First 2'!AY61</f>
        <v>0</v>
      </c>
      <c r="AZ18" s="55">
        <f>'Last, First 2'!AZ61</f>
        <v>0</v>
      </c>
      <c r="BA18" s="56" t="str">
        <f>'Last, First 2'!BA61</f>
        <v>Mom</v>
      </c>
      <c r="BB18" s="57">
        <f>'Last, First 2'!BB61</f>
        <v>0</v>
      </c>
      <c r="BC18" s="57">
        <f>'Last, First 2'!BC61</f>
        <v>0</v>
      </c>
      <c r="BD18" s="57">
        <f>'Last, First 2'!BD61</f>
        <v>0</v>
      </c>
      <c r="BE18" s="57">
        <f>'Last, First 2'!BE61</f>
        <v>0</v>
      </c>
      <c r="BF18" s="57">
        <f>'Last, First 2'!BF61</f>
        <v>0</v>
      </c>
      <c r="BG18" s="57">
        <f>'Last, First 2'!BG61</f>
        <v>0</v>
      </c>
      <c r="BH18" s="57">
        <f>'Last, First 2'!BH61</f>
        <v>0</v>
      </c>
      <c r="BI18" s="57">
        <f>'Last, First 2'!BI61</f>
        <v>0</v>
      </c>
      <c r="BJ18" s="57">
        <f>'Last, First 2'!BJ61</f>
        <v>0</v>
      </c>
      <c r="BK18" s="57">
        <f>'Last, First 2'!BK61</f>
        <v>0</v>
      </c>
      <c r="BL18" s="58">
        <f>'Last, First 2'!BL61</f>
        <v>0</v>
      </c>
      <c r="BM18" s="58">
        <f>'Last, First 2'!BM61</f>
        <v>0</v>
      </c>
      <c r="BN18" s="59">
        <f>'Last, First 2'!BN61</f>
        <v>0</v>
      </c>
      <c r="BO18" s="59">
        <f>'Last, First 2'!BO61</f>
        <v>0</v>
      </c>
      <c r="BP18" s="59">
        <f>'Last, First 2'!BP61</f>
        <v>0</v>
      </c>
      <c r="BQ18" s="59">
        <f>'Last, First 2'!BQ61</f>
        <v>0</v>
      </c>
      <c r="BR18" s="59">
        <f>'Last, First 2'!BR61</f>
        <v>0</v>
      </c>
      <c r="BS18" s="59">
        <f>'Last, First 2'!BS61</f>
        <v>0</v>
      </c>
      <c r="BT18" s="59">
        <f>'Last, First 2'!BT61</f>
        <v>0</v>
      </c>
      <c r="BU18" s="59">
        <f>'Last, First 2'!BU61</f>
        <v>0</v>
      </c>
      <c r="BV18" s="59">
        <f>'Last, First 2'!BV61</f>
        <v>0</v>
      </c>
      <c r="BW18" s="55">
        <f>'Last, First 2'!BW61</f>
        <v>0</v>
      </c>
      <c r="BX18" s="55">
        <f>'Last, First 2'!BX61</f>
        <v>0</v>
      </c>
      <c r="BY18" s="55">
        <f>'Last, First 2'!BY61</f>
        <v>0</v>
      </c>
      <c r="BZ18" s="55">
        <f>'Last, First 2'!BZ61</f>
        <v>0</v>
      </c>
      <c r="CA18" s="55">
        <f>'Last, First 2'!CA61</f>
        <v>0</v>
      </c>
      <c r="CB18" s="55">
        <f>'Last, First 2'!CB61</f>
        <v>0</v>
      </c>
      <c r="CC18" s="55">
        <f>'Last, First 2'!CC61</f>
        <v>0</v>
      </c>
      <c r="CD18" s="55">
        <f>'Last, First 2'!CD61</f>
        <v>0</v>
      </c>
      <c r="CE18" s="55">
        <f>'Last, First 2'!CE61</f>
        <v>0</v>
      </c>
      <c r="CF18" s="55">
        <f>'Last, First 2'!CF61</f>
        <v>0</v>
      </c>
      <c r="CG18" s="55">
        <f>'Last, First 2'!CG61</f>
        <v>0</v>
      </c>
      <c r="CH18" s="55">
        <f>'Last, First 2'!CH61</f>
        <v>0</v>
      </c>
      <c r="CI18" s="55">
        <f>'Last, First 2'!CI61</f>
        <v>0</v>
      </c>
      <c r="CJ18" s="55">
        <f>'Last, First 2'!CJ61</f>
        <v>0</v>
      </c>
      <c r="CK18" s="55">
        <f>'Last, First 2'!CK61</f>
        <v>0</v>
      </c>
      <c r="CL18" s="55">
        <f>'Last, First 2'!CL61</f>
        <v>0</v>
      </c>
      <c r="CM18" s="55">
        <f>'Last, First 2'!CM61</f>
        <v>0</v>
      </c>
      <c r="CN18" s="55">
        <f>'Last, First 2'!CN61</f>
        <v>0</v>
      </c>
      <c r="CO18" s="55">
        <f>'Last, First 2'!CO61</f>
        <v>0</v>
      </c>
      <c r="CP18" s="55">
        <f>'Last, First 2'!CP61</f>
        <v>0</v>
      </c>
      <c r="CQ18" s="207" t="str">
        <f t="shared" ref="CQ18:CQ26" si="16">A18</f>
        <v xml:space="preserve"> &amp;  </v>
      </c>
      <c r="CR18" s="60">
        <f>'Last, First 2'!CR61</f>
        <v>0</v>
      </c>
      <c r="CS18" s="61">
        <f>'Last, First 2'!CS61</f>
        <v>0</v>
      </c>
      <c r="CT18" s="61">
        <f>'Last, First 2'!CT61</f>
        <v>0</v>
      </c>
      <c r="CU18" s="61">
        <f>'Last, First 2'!CU61</f>
        <v>0</v>
      </c>
      <c r="CV18" s="61">
        <f>'Last, First 2'!CV61</f>
        <v>0</v>
      </c>
      <c r="CW18" s="61">
        <f>'Last, First 2'!CW61</f>
        <v>0</v>
      </c>
      <c r="CX18" s="61">
        <f>'Last, First 2'!CX61</f>
        <v>0</v>
      </c>
      <c r="CY18" s="61">
        <f>'Last, First 2'!CY61</f>
        <v>0</v>
      </c>
      <c r="CZ18" s="61">
        <f>'Last, First 2'!CZ61</f>
        <v>0</v>
      </c>
      <c r="DA18" s="61">
        <f>'Last, First 2'!DA61</f>
        <v>0</v>
      </c>
      <c r="DB18" s="207" t="str">
        <f t="shared" ref="DB18:DB26" si="17">CQ18</f>
        <v xml:space="preserve"> &amp;  </v>
      </c>
      <c r="DC18" s="60">
        <f>'Last, First 2'!DB61</f>
        <v>0</v>
      </c>
      <c r="DD18" s="61">
        <f>'Last, First 2'!DC61</f>
        <v>0</v>
      </c>
      <c r="DE18" s="61">
        <f>'Last, First 2'!DD61</f>
        <v>0</v>
      </c>
      <c r="DF18" s="61">
        <f>'Last, First 2'!DE61</f>
        <v>0</v>
      </c>
      <c r="DG18" s="61">
        <f>'Last, First 2'!DF61</f>
        <v>0</v>
      </c>
      <c r="DH18" s="61">
        <f>'Last, First 2'!DG61</f>
        <v>0</v>
      </c>
      <c r="DI18" s="61">
        <f>'Last, First 2'!DH61</f>
        <v>0</v>
      </c>
      <c r="DJ18" s="207" t="str">
        <f t="shared" ref="DJ18:DJ26" si="18">DB18</f>
        <v xml:space="preserve"> &amp;  </v>
      </c>
      <c r="DK18" s="62">
        <f>'Last, First 2'!DI61</f>
        <v>0</v>
      </c>
      <c r="DL18" s="55">
        <f>'Last, First 2'!DJ61</f>
        <v>0</v>
      </c>
      <c r="DM18" s="55">
        <f>'Last, First 2'!DK61</f>
        <v>0</v>
      </c>
      <c r="DN18" s="55">
        <f>'Last, First 2'!DL61</f>
        <v>0</v>
      </c>
      <c r="DO18" s="55">
        <f>'Last, First 2'!DM61</f>
        <v>0</v>
      </c>
      <c r="DP18" s="55">
        <f>'Last, First 2'!DN61</f>
        <v>0</v>
      </c>
      <c r="DQ18" s="55">
        <f>'Last, First 2'!DO61</f>
        <v>0</v>
      </c>
      <c r="DR18" s="55">
        <f>'Last, First 2'!DP61</f>
        <v>0</v>
      </c>
      <c r="DS18" s="55">
        <f>'Last, First 2'!DQ61</f>
        <v>0</v>
      </c>
      <c r="DT18" s="207" t="str">
        <f t="shared" ref="DT18:DT26" si="19">DJ18</f>
        <v xml:space="preserve"> &amp;  </v>
      </c>
      <c r="DU18" s="62">
        <f>'Last, First 2'!DR61</f>
        <v>0</v>
      </c>
      <c r="DV18" s="55">
        <f>'Last, First 2'!DS61</f>
        <v>0</v>
      </c>
      <c r="DW18" s="55">
        <f>'Last, First 2'!DT61</f>
        <v>0</v>
      </c>
      <c r="DX18" s="55">
        <f>'Last, First 2'!DU61</f>
        <v>0</v>
      </c>
      <c r="DY18" s="55">
        <f>'Last, First 2'!DV61</f>
        <v>0</v>
      </c>
      <c r="DZ18" s="55">
        <f>'Last, First 2'!DW61</f>
        <v>0</v>
      </c>
      <c r="EA18" s="55">
        <f>'Last, First 2'!DX61</f>
        <v>0</v>
      </c>
      <c r="EB18" s="207" t="str">
        <f t="shared" ref="EB18:EB26" si="20">DT18</f>
        <v xml:space="preserve"> &amp;  </v>
      </c>
      <c r="EC18" s="62">
        <f>'Last, First 2'!DY61</f>
        <v>0</v>
      </c>
      <c r="ED18" s="55">
        <f>'Last, First 2'!DZ61</f>
        <v>0</v>
      </c>
      <c r="EE18" s="55">
        <f>'Last, First 2'!EA61</f>
        <v>0</v>
      </c>
      <c r="EF18" s="55">
        <f>'Last, First 2'!EB61</f>
        <v>0</v>
      </c>
      <c r="EG18" s="55">
        <f>'Last, First 2'!EC61</f>
        <v>0</v>
      </c>
      <c r="EH18" s="55">
        <f>'Last, First 2'!ED61</f>
        <v>0</v>
      </c>
      <c r="EI18" s="55">
        <f>'Last, First 2'!EE61</f>
        <v>0</v>
      </c>
      <c r="EJ18" s="55">
        <f>'Last, First 2'!EF61</f>
        <v>0</v>
      </c>
      <c r="EK18" s="55">
        <f>'Last, First 2'!EG61</f>
        <v>0</v>
      </c>
      <c r="EL18" s="207" t="str">
        <f t="shared" ref="EL18:EL26" si="21">EB18</f>
        <v xml:space="preserve"> &amp;  </v>
      </c>
      <c r="EM18" s="62">
        <f>'Last, First 2'!EH61</f>
        <v>0</v>
      </c>
      <c r="EN18" s="55">
        <f>'Last, First 2'!EI61</f>
        <v>0</v>
      </c>
      <c r="EO18" s="55">
        <f>'Last, First 2'!EJ61</f>
        <v>0</v>
      </c>
      <c r="EP18" s="55">
        <f>'Last, First 2'!EK61</f>
        <v>0</v>
      </c>
      <c r="EQ18" s="55">
        <f>'Last, First 2'!EL61</f>
        <v>0</v>
      </c>
      <c r="ER18" s="55">
        <f>'Last, First 2'!EM61</f>
        <v>0</v>
      </c>
      <c r="ES18" s="55">
        <f>'Last, First 2'!EN61</f>
        <v>0</v>
      </c>
      <c r="ET18" s="207" t="str">
        <f t="shared" ref="ET18:ET26" si="22">EL18</f>
        <v xml:space="preserve"> &amp;  </v>
      </c>
      <c r="EU18" s="62">
        <f>'Last, First 2'!EO61</f>
        <v>0</v>
      </c>
      <c r="EV18" s="55">
        <f>'Last, First 2'!EP61</f>
        <v>0</v>
      </c>
      <c r="EW18" s="55">
        <f>'Last, First 2'!EQ61</f>
        <v>0</v>
      </c>
      <c r="EX18" s="55">
        <f>'Last, First 2'!ER61</f>
        <v>0</v>
      </c>
      <c r="EY18" s="207" t="str">
        <f t="shared" ref="EY18:EY26" si="23">ET18</f>
        <v xml:space="preserve"> &amp;  </v>
      </c>
      <c r="EZ18" s="55">
        <f>'Last, First 2'!ET61</f>
        <v>0</v>
      </c>
      <c r="FA18" s="55">
        <f>'Last, First 2'!EU61</f>
        <v>0</v>
      </c>
      <c r="FB18" s="55">
        <f>'Last, First 2'!EV61</f>
        <v>0</v>
      </c>
      <c r="FC18" s="55">
        <f>'Last, First 2'!EW61</f>
        <v>0</v>
      </c>
      <c r="FD18" s="55">
        <f>'Last, First 2'!EX61</f>
        <v>0</v>
      </c>
      <c r="FE18" s="55">
        <f>'Last, First 2'!EY61</f>
        <v>0</v>
      </c>
      <c r="FF18" s="55">
        <f>'Last, First 2'!EZ61</f>
        <v>0</v>
      </c>
      <c r="FG18" s="55">
        <f>'Last, First 2'!FA61</f>
        <v>0</v>
      </c>
      <c r="FH18" s="55">
        <f>'Last, First 2'!FB61</f>
        <v>0</v>
      </c>
      <c r="FI18" s="55">
        <f>'Last, First 2'!FC61</f>
        <v>0</v>
      </c>
      <c r="FJ18" s="55">
        <f>'Last, First 2'!FD61</f>
        <v>0</v>
      </c>
      <c r="FK18" s="55">
        <f>'Last, First 2'!FE61</f>
        <v>0</v>
      </c>
      <c r="FL18" s="55">
        <f>'Last, First 2'!FF61</f>
        <v>0</v>
      </c>
      <c r="FM18" s="55">
        <f>'Last, First 2'!FG61</f>
        <v>0</v>
      </c>
      <c r="FN18" s="55">
        <f>'Last, First 2'!FH61</f>
        <v>0</v>
      </c>
      <c r="FO18" s="55">
        <f>'Last, First 2'!FI61</f>
        <v>0</v>
      </c>
      <c r="FP18" s="55">
        <f>'Last, First 2'!FJ61</f>
        <v>0</v>
      </c>
    </row>
    <row r="19" spans="1:172" ht="21.75" customHeight="1">
      <c r="A19" s="45" t="str">
        <f>'Last, First 3'!A61</f>
        <v xml:space="preserve"> &amp;  </v>
      </c>
      <c r="B19" s="46">
        <f>'Last, First 3'!B61</f>
        <v>0</v>
      </c>
      <c r="C19" s="46">
        <f>'Last, First 3'!C61</f>
        <v>0</v>
      </c>
      <c r="D19" s="46">
        <f>'Last, First 3'!D61</f>
        <v>0</v>
      </c>
      <c r="E19" s="46">
        <f>'Last, First 3'!E61</f>
        <v>0</v>
      </c>
      <c r="F19" s="47">
        <f>'Last, First 3'!F61</f>
        <v>0</v>
      </c>
      <c r="G19" s="48" t="str">
        <f>'Last, First 3'!G61</f>
        <v xml:space="preserve"> &amp;  </v>
      </c>
      <c r="H19" s="49">
        <f>'Last, First 3'!H61</f>
        <v>0</v>
      </c>
      <c r="I19" s="50" t="e">
        <f>'Last, First 3'!I61</f>
        <v>#DIV/0!</v>
      </c>
      <c r="J19" s="49">
        <f>'Last, First 3'!J61</f>
        <v>0</v>
      </c>
      <c r="K19" s="49">
        <f>'Last, First 3'!K61</f>
        <v>0</v>
      </c>
      <c r="L19" s="49">
        <f>'Last, First 3'!L61</f>
        <v>0</v>
      </c>
      <c r="M19" s="49">
        <f>'Last, First 3'!M61</f>
        <v>0</v>
      </c>
      <c r="N19" s="49">
        <f>'Last, First 3'!N61</f>
        <v>0</v>
      </c>
      <c r="O19" s="49">
        <f>'Last, First 3'!O61</f>
        <v>0</v>
      </c>
      <c r="P19" s="51">
        <f>'Last, First 3'!P61</f>
        <v>0</v>
      </c>
      <c r="Q19" s="51">
        <f>'Last, First 3'!Q61</f>
        <v>0</v>
      </c>
      <c r="R19" s="51">
        <f>'Last, First 3'!R61</f>
        <v>0</v>
      </c>
      <c r="S19" s="52">
        <f>'Last, First 3'!S61</f>
        <v>0</v>
      </c>
      <c r="T19" s="52">
        <f>'Last, First 3'!T61</f>
        <v>0</v>
      </c>
      <c r="U19" s="52">
        <f>'Last, First 3'!U61</f>
        <v>0</v>
      </c>
      <c r="V19" s="52">
        <f>'Last, First 3'!V61</f>
        <v>0</v>
      </c>
      <c r="W19" s="53">
        <f>'Last, First 3'!W61</f>
        <v>0</v>
      </c>
      <c r="X19" s="49">
        <f>'Last, First 3'!X61</f>
        <v>0</v>
      </c>
      <c r="Y19" s="49">
        <f>'Last, First 3'!Y61</f>
        <v>0</v>
      </c>
      <c r="Z19" s="49">
        <f>'Last, First 3'!Z61</f>
        <v>0</v>
      </c>
      <c r="AA19" s="49">
        <f>'Last, First 3'!AA61</f>
        <v>0</v>
      </c>
      <c r="AB19" s="352">
        <f>'Last, First 3'!AB61</f>
        <v>0</v>
      </c>
      <c r="AC19" s="353"/>
      <c r="AD19" s="353"/>
      <c r="AE19" s="354"/>
      <c r="AF19" s="54" t="e">
        <f>'Last, First 3'!AF61</f>
        <v>#DIV/0!</v>
      </c>
      <c r="AG19" s="54" t="e">
        <f>'Last, First 3'!AG61</f>
        <v>#DIV/0!</v>
      </c>
      <c r="AH19" s="54" t="e">
        <f>'Last, First 3'!AH61</f>
        <v>#DIV/0!</v>
      </c>
      <c r="AI19" s="54" t="e">
        <f>'Last, First 3'!AI61</f>
        <v>#DIV/0!</v>
      </c>
      <c r="AJ19" s="168" t="s">
        <v>98</v>
      </c>
      <c r="AK19" s="169" t="s">
        <v>99</v>
      </c>
      <c r="AL19" s="55">
        <f>'Last, First 3'!AL61</f>
        <v>0</v>
      </c>
      <c r="AM19" s="55" t="str">
        <f>'Last, First 3'!AM61</f>
        <v>--, MOM-      Dad-          - ,            -     -     -     -</v>
      </c>
      <c r="AN19" s="55">
        <f>'Last, First 3'!AN61</f>
        <v>0</v>
      </c>
      <c r="AO19" s="55">
        <f>'Last, First 3'!AO61</f>
        <v>0</v>
      </c>
      <c r="AP19" s="55">
        <f>'Last, First 3'!AP61</f>
        <v>0</v>
      </c>
      <c r="AQ19" s="55">
        <f>'Last, First 3'!AQ61</f>
        <v>0</v>
      </c>
      <c r="AR19" s="55" t="str">
        <f t="shared" si="15"/>
        <v>--, MOM-      Dad-          - ,            -     -     -     -</v>
      </c>
      <c r="AS19" s="55">
        <f>'Last, First 3'!AS61</f>
        <v>0</v>
      </c>
      <c r="AT19" s="55">
        <f>'Last, First 3'!AT61</f>
        <v>0</v>
      </c>
      <c r="AU19" s="55">
        <f>'Last, First 3'!AU61</f>
        <v>0</v>
      </c>
      <c r="AV19" s="55">
        <f>'Last, First 3'!AV61</f>
        <v>0</v>
      </c>
      <c r="AW19" s="55">
        <f>'Last, First 3'!AW61</f>
        <v>0</v>
      </c>
      <c r="AX19" s="55">
        <f>'Last, First 3'!AX61</f>
        <v>0</v>
      </c>
      <c r="AY19" s="55">
        <f>'Last, First 3'!AY61</f>
        <v>0</v>
      </c>
      <c r="AZ19" s="55">
        <f>'Last, First 3'!AZ61</f>
        <v>0</v>
      </c>
      <c r="BA19" s="56" t="str">
        <f>'Last, First 3'!BA61</f>
        <v>Mom</v>
      </c>
      <c r="BB19" s="57">
        <f>'Last, First 3'!BB61</f>
        <v>0</v>
      </c>
      <c r="BC19" s="57">
        <f>'Last, First 3'!BC61</f>
        <v>0</v>
      </c>
      <c r="BD19" s="57">
        <f>'Last, First 3'!BD61</f>
        <v>0</v>
      </c>
      <c r="BE19" s="57">
        <f>'Last, First 3'!BE61</f>
        <v>0</v>
      </c>
      <c r="BF19" s="57">
        <f>'Last, First 3'!BF61</f>
        <v>0</v>
      </c>
      <c r="BG19" s="57">
        <f>'Last, First 3'!BG61</f>
        <v>0</v>
      </c>
      <c r="BH19" s="57">
        <f>'Last, First 3'!BH61</f>
        <v>0</v>
      </c>
      <c r="BI19" s="57">
        <f>'Last, First 3'!BI61</f>
        <v>0</v>
      </c>
      <c r="BJ19" s="57">
        <f>'Last, First 3'!BJ61</f>
        <v>0</v>
      </c>
      <c r="BK19" s="57">
        <f>'Last, First 3'!BK61</f>
        <v>0</v>
      </c>
      <c r="BL19" s="58">
        <f>'Last, First 3'!BL61</f>
        <v>0</v>
      </c>
      <c r="BM19" s="58">
        <f>'Last, First 3'!BM61</f>
        <v>0</v>
      </c>
      <c r="BN19" s="59">
        <f>'Last, First 3'!BN61</f>
        <v>0</v>
      </c>
      <c r="BO19" s="59">
        <f>'Last, First 3'!BO61</f>
        <v>0</v>
      </c>
      <c r="BP19" s="59">
        <f>'Last, First 3'!BP61</f>
        <v>0</v>
      </c>
      <c r="BQ19" s="59">
        <f>'Last, First 3'!BQ61</f>
        <v>0</v>
      </c>
      <c r="BR19" s="59">
        <f>'Last, First 3'!BR61</f>
        <v>0</v>
      </c>
      <c r="BS19" s="59">
        <f>'Last, First 3'!BS61</f>
        <v>0</v>
      </c>
      <c r="BT19" s="59">
        <f>'Last, First 3'!BT61</f>
        <v>0</v>
      </c>
      <c r="BU19" s="59">
        <f>'Last, First 3'!BU61</f>
        <v>0</v>
      </c>
      <c r="BV19" s="59">
        <f>'Last, First 3'!BV61</f>
        <v>0</v>
      </c>
      <c r="BW19" s="55">
        <f>'Last, First 3'!BW61</f>
        <v>0</v>
      </c>
      <c r="BX19" s="55">
        <f>'Last, First 3'!BX61</f>
        <v>0</v>
      </c>
      <c r="BY19" s="55">
        <f>'Last, First 3'!BY61</f>
        <v>0</v>
      </c>
      <c r="BZ19" s="55">
        <f>'Last, First 3'!BZ61</f>
        <v>0</v>
      </c>
      <c r="CA19" s="55">
        <f>'Last, First 3'!CA61</f>
        <v>0</v>
      </c>
      <c r="CB19" s="55">
        <f>'Last, First 3'!CB61</f>
        <v>0</v>
      </c>
      <c r="CC19" s="55">
        <f>'Last, First 3'!CC61</f>
        <v>0</v>
      </c>
      <c r="CD19" s="55">
        <f>'Last, First 3'!CD61</f>
        <v>0</v>
      </c>
      <c r="CE19" s="55">
        <f>'Last, First 3'!CE61</f>
        <v>0</v>
      </c>
      <c r="CF19" s="55">
        <f>'Last, First 3'!CF61</f>
        <v>0</v>
      </c>
      <c r="CG19" s="55">
        <f>'Last, First 3'!CG61</f>
        <v>0</v>
      </c>
      <c r="CH19" s="55">
        <f>'Last, First 3'!CH61</f>
        <v>0</v>
      </c>
      <c r="CI19" s="55">
        <f>'Last, First 3'!CI61</f>
        <v>0</v>
      </c>
      <c r="CJ19" s="55">
        <f>'Last, First 3'!CJ61</f>
        <v>0</v>
      </c>
      <c r="CK19" s="55">
        <f>'Last, First 3'!CK61</f>
        <v>0</v>
      </c>
      <c r="CL19" s="55">
        <f>'Last, First 3'!CL61</f>
        <v>0</v>
      </c>
      <c r="CM19" s="55">
        <f>'Last, First 3'!CM61</f>
        <v>0</v>
      </c>
      <c r="CN19" s="55">
        <f>'Last, First 3'!CN61</f>
        <v>0</v>
      </c>
      <c r="CO19" s="55">
        <f>'Last, First 3'!CO61</f>
        <v>0</v>
      </c>
      <c r="CP19" s="55">
        <f>'Last, First 3'!CP61</f>
        <v>0</v>
      </c>
      <c r="CQ19" s="207" t="str">
        <f t="shared" si="16"/>
        <v xml:space="preserve"> &amp;  </v>
      </c>
      <c r="CR19" s="60">
        <f>'Last, First 3'!CR61</f>
        <v>0</v>
      </c>
      <c r="CS19" s="61">
        <f>'Last, First 3'!CS61</f>
        <v>0</v>
      </c>
      <c r="CT19" s="61">
        <f>'Last, First 3'!CT61</f>
        <v>0</v>
      </c>
      <c r="CU19" s="61">
        <f>'Last, First 3'!CU61</f>
        <v>0</v>
      </c>
      <c r="CV19" s="61">
        <f>'Last, First 3'!CV61</f>
        <v>0</v>
      </c>
      <c r="CW19" s="61">
        <f>'Last, First 3'!CW61</f>
        <v>0</v>
      </c>
      <c r="CX19" s="61">
        <f>'Last, First 3'!CX61</f>
        <v>0</v>
      </c>
      <c r="CY19" s="61">
        <f>'Last, First 3'!CY61</f>
        <v>0</v>
      </c>
      <c r="CZ19" s="61">
        <f>'Last, First 3'!CZ61</f>
        <v>0</v>
      </c>
      <c r="DA19" s="61">
        <f>'Last, First 3'!DA61</f>
        <v>0</v>
      </c>
      <c r="DB19" s="207" t="str">
        <f t="shared" si="17"/>
        <v xml:space="preserve"> &amp;  </v>
      </c>
      <c r="DC19" s="60">
        <f>'Last, First 3'!DB61</f>
        <v>0</v>
      </c>
      <c r="DD19" s="61">
        <f>'Last, First 3'!DC61</f>
        <v>0</v>
      </c>
      <c r="DE19" s="61">
        <f>'Last, First 3'!DD61</f>
        <v>0</v>
      </c>
      <c r="DF19" s="61">
        <f>'Last, First 3'!DE61</f>
        <v>0</v>
      </c>
      <c r="DG19" s="61">
        <f>'Last, First 3'!DF61</f>
        <v>0</v>
      </c>
      <c r="DH19" s="61">
        <f>'Last, First 3'!DG61</f>
        <v>0</v>
      </c>
      <c r="DI19" s="61">
        <f>'Last, First 3'!DH61</f>
        <v>0</v>
      </c>
      <c r="DJ19" s="207" t="str">
        <f t="shared" si="18"/>
        <v xml:space="preserve"> &amp;  </v>
      </c>
      <c r="DK19" s="62">
        <f>'Last, First 3'!DI61</f>
        <v>0</v>
      </c>
      <c r="DL19" s="55">
        <f>'Last, First 3'!DJ61</f>
        <v>0</v>
      </c>
      <c r="DM19" s="55">
        <f>'Last, First 3'!DK61</f>
        <v>0</v>
      </c>
      <c r="DN19" s="55">
        <f>'Last, First 3'!DL61</f>
        <v>0</v>
      </c>
      <c r="DO19" s="55">
        <f>'Last, First 3'!DM61</f>
        <v>0</v>
      </c>
      <c r="DP19" s="55">
        <f>'Last, First 3'!DN61</f>
        <v>0</v>
      </c>
      <c r="DQ19" s="55">
        <f>'Last, First 3'!DO61</f>
        <v>0</v>
      </c>
      <c r="DR19" s="55">
        <f>'Last, First 3'!DP61</f>
        <v>0</v>
      </c>
      <c r="DS19" s="55">
        <f>'Last, First 3'!DQ61</f>
        <v>0</v>
      </c>
      <c r="DT19" s="207" t="str">
        <f t="shared" si="19"/>
        <v xml:space="preserve"> &amp;  </v>
      </c>
      <c r="DU19" s="62">
        <f>'Last, First 3'!DR61</f>
        <v>0</v>
      </c>
      <c r="DV19" s="55">
        <f>'Last, First 3'!DS61</f>
        <v>0</v>
      </c>
      <c r="DW19" s="55">
        <f>'Last, First 3'!DT61</f>
        <v>0</v>
      </c>
      <c r="DX19" s="55">
        <f>'Last, First 3'!DU61</f>
        <v>0</v>
      </c>
      <c r="DY19" s="55">
        <f>'Last, First 3'!DV61</f>
        <v>0</v>
      </c>
      <c r="DZ19" s="55">
        <f>'Last, First 3'!DW61</f>
        <v>0</v>
      </c>
      <c r="EA19" s="55">
        <f>'Last, First 3'!DX61</f>
        <v>0</v>
      </c>
      <c r="EB19" s="207" t="str">
        <f t="shared" si="20"/>
        <v xml:space="preserve"> &amp;  </v>
      </c>
      <c r="EC19" s="62">
        <f>'Last, First 3'!DY61</f>
        <v>0</v>
      </c>
      <c r="ED19" s="55">
        <f>'Last, First 3'!DZ61</f>
        <v>0</v>
      </c>
      <c r="EE19" s="55">
        <f>'Last, First 3'!EA61</f>
        <v>0</v>
      </c>
      <c r="EF19" s="55">
        <f>'Last, First 3'!EB61</f>
        <v>0</v>
      </c>
      <c r="EG19" s="55">
        <f>'Last, First 3'!EC61</f>
        <v>0</v>
      </c>
      <c r="EH19" s="55">
        <f>'Last, First 3'!ED61</f>
        <v>0</v>
      </c>
      <c r="EI19" s="55">
        <f>'Last, First 3'!EE61</f>
        <v>0</v>
      </c>
      <c r="EJ19" s="55">
        <f>'Last, First 3'!EF61</f>
        <v>0</v>
      </c>
      <c r="EK19" s="55">
        <f>'Last, First 3'!EG61</f>
        <v>0</v>
      </c>
      <c r="EL19" s="207" t="str">
        <f t="shared" si="21"/>
        <v xml:space="preserve"> &amp;  </v>
      </c>
      <c r="EM19" s="62">
        <f>'Last, First 3'!EH61</f>
        <v>0</v>
      </c>
      <c r="EN19" s="55">
        <f>'Last, First 3'!EI61</f>
        <v>0</v>
      </c>
      <c r="EO19" s="55">
        <f>'Last, First 3'!EJ61</f>
        <v>0</v>
      </c>
      <c r="EP19" s="55">
        <f>'Last, First 3'!EK61</f>
        <v>0</v>
      </c>
      <c r="EQ19" s="55">
        <f>'Last, First 3'!EL61</f>
        <v>0</v>
      </c>
      <c r="ER19" s="55">
        <f>'Last, First 3'!EM61</f>
        <v>0</v>
      </c>
      <c r="ES19" s="55">
        <f>'Last, First 3'!EN61</f>
        <v>0</v>
      </c>
      <c r="ET19" s="207" t="str">
        <f t="shared" si="22"/>
        <v xml:space="preserve"> &amp;  </v>
      </c>
      <c r="EU19" s="62">
        <f>'Last, First 3'!EO61</f>
        <v>0</v>
      </c>
      <c r="EV19" s="55">
        <f>'Last, First 3'!EP61</f>
        <v>0</v>
      </c>
      <c r="EW19" s="55">
        <f>'Last, First 3'!EQ61</f>
        <v>0</v>
      </c>
      <c r="EX19" s="55">
        <f>'Last, First 3'!ER61</f>
        <v>0</v>
      </c>
      <c r="EY19" s="207" t="str">
        <f t="shared" si="23"/>
        <v xml:space="preserve"> &amp;  </v>
      </c>
      <c r="EZ19" s="55">
        <f>'Last, First 3'!ET61</f>
        <v>0</v>
      </c>
      <c r="FA19" s="55">
        <f>'Last, First 3'!EU61</f>
        <v>0</v>
      </c>
      <c r="FB19" s="55">
        <f>'Last, First 3'!EV61</f>
        <v>0</v>
      </c>
      <c r="FC19" s="55">
        <f>'Last, First 3'!EW61</f>
        <v>0</v>
      </c>
      <c r="FD19" s="55">
        <f>'Last, First 3'!EX61</f>
        <v>0</v>
      </c>
      <c r="FE19" s="55">
        <f>'Last, First 3'!EY61</f>
        <v>0</v>
      </c>
      <c r="FF19" s="55">
        <f>'Last, First 3'!EZ61</f>
        <v>0</v>
      </c>
      <c r="FG19" s="55">
        <f>'Last, First 3'!FA61</f>
        <v>0</v>
      </c>
      <c r="FH19" s="55">
        <f>'Last, First 3'!FB61</f>
        <v>0</v>
      </c>
      <c r="FI19" s="55">
        <f>'Last, First 3'!FC61</f>
        <v>0</v>
      </c>
      <c r="FJ19" s="55">
        <f>'Last, First 3'!FD61</f>
        <v>0</v>
      </c>
      <c r="FK19" s="55">
        <f>'Last, First 3'!FE61</f>
        <v>0</v>
      </c>
      <c r="FL19" s="55">
        <f>'Last, First 3'!FF61</f>
        <v>0</v>
      </c>
      <c r="FM19" s="55">
        <f>'Last, First 3'!FG61</f>
        <v>0</v>
      </c>
      <c r="FN19" s="55">
        <f>'Last, First 3'!FH61</f>
        <v>0</v>
      </c>
      <c r="FO19" s="55">
        <f>'Last, First 3'!FI61</f>
        <v>0</v>
      </c>
      <c r="FP19" s="55">
        <f>'Last, First 3'!FJ61</f>
        <v>0</v>
      </c>
    </row>
    <row r="20" spans="1:172" ht="21.75" customHeight="1">
      <c r="A20" s="45" t="str">
        <f>'Last, First 4'!A61</f>
        <v xml:space="preserve"> &amp;  </v>
      </c>
      <c r="B20" s="46">
        <f>'Last, First 4'!B61</f>
        <v>0</v>
      </c>
      <c r="C20" s="46">
        <f>'Last, First 4'!C61</f>
        <v>0</v>
      </c>
      <c r="D20" s="46">
        <f>'Last, First 4'!D61</f>
        <v>0</v>
      </c>
      <c r="E20" s="46">
        <f>'Last, First 4'!E61</f>
        <v>0</v>
      </c>
      <c r="F20" s="47">
        <f>'Last, First 4'!F61</f>
        <v>0</v>
      </c>
      <c r="G20" s="48" t="str">
        <f>'Last, First 4'!G61</f>
        <v xml:space="preserve"> &amp;  </v>
      </c>
      <c r="H20" s="49">
        <f>'Last, First 4'!H61</f>
        <v>0</v>
      </c>
      <c r="I20" s="50" t="e">
        <f>'Last, First 4'!I61</f>
        <v>#DIV/0!</v>
      </c>
      <c r="J20" s="49">
        <f>'Last, First 4'!J61</f>
        <v>0</v>
      </c>
      <c r="K20" s="49">
        <f>'Last, First 4'!K61</f>
        <v>0</v>
      </c>
      <c r="L20" s="49">
        <f>'Last, First 4'!L61</f>
        <v>0</v>
      </c>
      <c r="M20" s="49">
        <f>'Last, First 4'!M61</f>
        <v>0</v>
      </c>
      <c r="N20" s="49">
        <f>'Last, First 4'!N61</f>
        <v>0</v>
      </c>
      <c r="O20" s="49">
        <f>'Last, First 4'!O61</f>
        <v>0</v>
      </c>
      <c r="P20" s="51">
        <f>'Last, First 4'!P61</f>
        <v>0</v>
      </c>
      <c r="Q20" s="51">
        <f>'Last, First 4'!Q61</f>
        <v>0</v>
      </c>
      <c r="R20" s="51">
        <f>'Last, First 4'!R61</f>
        <v>0</v>
      </c>
      <c r="S20" s="52">
        <f>'Last, First 4'!S61</f>
        <v>0</v>
      </c>
      <c r="T20" s="52">
        <f>'Last, First 4'!T61</f>
        <v>0</v>
      </c>
      <c r="U20" s="52">
        <f>'Last, First 4'!U61</f>
        <v>0</v>
      </c>
      <c r="V20" s="52">
        <f>'Last, First 4'!V61</f>
        <v>0</v>
      </c>
      <c r="W20" s="53">
        <f>'Last, First 4'!W61</f>
        <v>0</v>
      </c>
      <c r="X20" s="49">
        <f>'Last, First 4'!X61</f>
        <v>0</v>
      </c>
      <c r="Y20" s="49">
        <f>'Last, First 4'!Y61</f>
        <v>0</v>
      </c>
      <c r="Z20" s="49">
        <f>'Last, First 4'!Z61</f>
        <v>0</v>
      </c>
      <c r="AA20" s="49">
        <f>'Last, First 4'!AA61</f>
        <v>0</v>
      </c>
      <c r="AB20" s="352">
        <f>'Last, First 4'!AB61</f>
        <v>0</v>
      </c>
      <c r="AC20" s="353"/>
      <c r="AD20" s="353"/>
      <c r="AE20" s="354"/>
      <c r="AF20" s="54" t="e">
        <f>'Last, First 4'!AF61</f>
        <v>#DIV/0!</v>
      </c>
      <c r="AG20" s="54" t="e">
        <f>'Last, First 4'!AG61</f>
        <v>#DIV/0!</v>
      </c>
      <c r="AH20" s="54" t="e">
        <f>'Last, First 4'!AH61</f>
        <v>#DIV/0!</v>
      </c>
      <c r="AI20" s="54" t="e">
        <f>'Last, First 4'!AI61</f>
        <v>#DIV/0!</v>
      </c>
      <c r="AJ20" s="168" t="s">
        <v>98</v>
      </c>
      <c r="AK20" s="169" t="s">
        <v>99</v>
      </c>
      <c r="AL20" s="55">
        <f>'Last, First 4'!AL61</f>
        <v>0</v>
      </c>
      <c r="AM20" s="55" t="str">
        <f>'Last, First 4'!AM61</f>
        <v>--, MOM-      Dad-          - ,            -     -     -     -</v>
      </c>
      <c r="AN20" s="55">
        <f>'Last, First 4'!AN61</f>
        <v>0</v>
      </c>
      <c r="AO20" s="55">
        <f>'Last, First 4'!AO61</f>
        <v>0</v>
      </c>
      <c r="AP20" s="55">
        <f>'Last, First 4'!AP61</f>
        <v>0</v>
      </c>
      <c r="AQ20" s="55">
        <f>'Last, First 4'!AQ61</f>
        <v>0</v>
      </c>
      <c r="AR20" s="55" t="str">
        <f t="shared" si="15"/>
        <v>--, MOM-      Dad-          - ,            -     -     -     -</v>
      </c>
      <c r="AS20" s="55">
        <f>'Last, First 4'!AS61</f>
        <v>0</v>
      </c>
      <c r="AT20" s="55">
        <f>'Last, First 4'!AT61</f>
        <v>0</v>
      </c>
      <c r="AU20" s="55">
        <f>'Last, First 4'!AU61</f>
        <v>0</v>
      </c>
      <c r="AV20" s="55">
        <f>'Last, First 4'!AV61</f>
        <v>0</v>
      </c>
      <c r="AW20" s="55">
        <f>'Last, First 4'!AW61</f>
        <v>0</v>
      </c>
      <c r="AX20" s="55">
        <f>'Last, First 4'!AX61</f>
        <v>0</v>
      </c>
      <c r="AY20" s="55">
        <f>'Last, First 4'!AY61</f>
        <v>0</v>
      </c>
      <c r="AZ20" s="55">
        <f>'Last, First 4'!AZ61</f>
        <v>0</v>
      </c>
      <c r="BA20" s="56" t="str">
        <f>'Last, First 4'!BA61</f>
        <v>Mom</v>
      </c>
      <c r="BB20" s="57">
        <f>'Last, First 4'!BB61</f>
        <v>0</v>
      </c>
      <c r="BC20" s="57">
        <f>'Last, First 4'!BC61</f>
        <v>0</v>
      </c>
      <c r="BD20" s="57">
        <f>'Last, First 4'!BD61</f>
        <v>0</v>
      </c>
      <c r="BE20" s="57">
        <f>'Last, First 4'!BE61</f>
        <v>0</v>
      </c>
      <c r="BF20" s="57">
        <f>'Last, First 4'!BF61</f>
        <v>0</v>
      </c>
      <c r="BG20" s="57">
        <f>'Last, First 4'!BG61</f>
        <v>0</v>
      </c>
      <c r="BH20" s="57">
        <f>'Last, First 4'!BH61</f>
        <v>0</v>
      </c>
      <c r="BI20" s="57">
        <f>'Last, First 4'!BI61</f>
        <v>0</v>
      </c>
      <c r="BJ20" s="57">
        <f>'Last, First 4'!BJ61</f>
        <v>0</v>
      </c>
      <c r="BK20" s="57">
        <f>'Last, First 4'!BK61</f>
        <v>0</v>
      </c>
      <c r="BL20" s="58">
        <f>'Last, First 4'!BL61</f>
        <v>0</v>
      </c>
      <c r="BM20" s="58">
        <f>'Last, First 4'!BM61</f>
        <v>0</v>
      </c>
      <c r="BN20" s="59">
        <f>'Last, First 4'!BN61</f>
        <v>0</v>
      </c>
      <c r="BO20" s="59">
        <f>'Last, First 4'!BO61</f>
        <v>0</v>
      </c>
      <c r="BP20" s="59">
        <f>'Last, First 4'!BP61</f>
        <v>0</v>
      </c>
      <c r="BQ20" s="59">
        <f>'Last, First 4'!BQ61</f>
        <v>0</v>
      </c>
      <c r="BR20" s="59">
        <f>'Last, First 4'!BR61</f>
        <v>0</v>
      </c>
      <c r="BS20" s="59">
        <f>'Last, First 4'!BS61</f>
        <v>0</v>
      </c>
      <c r="BT20" s="59">
        <f>'Last, First 4'!BT61</f>
        <v>0</v>
      </c>
      <c r="BU20" s="59">
        <f>'Last, First 4'!BU61</f>
        <v>0</v>
      </c>
      <c r="BV20" s="59">
        <f>'Last, First 4'!BV61</f>
        <v>0</v>
      </c>
      <c r="BW20" s="55">
        <f>'Last, First 4'!BW61</f>
        <v>0</v>
      </c>
      <c r="BX20" s="55">
        <f>'Last, First 4'!BX61</f>
        <v>0</v>
      </c>
      <c r="BY20" s="55">
        <f>'Last, First 4'!BY61</f>
        <v>0</v>
      </c>
      <c r="BZ20" s="55">
        <f>'Last, First 4'!BZ61</f>
        <v>0</v>
      </c>
      <c r="CA20" s="55">
        <f>'Last, First 4'!CA61</f>
        <v>0</v>
      </c>
      <c r="CB20" s="55">
        <f>'Last, First 4'!CB61</f>
        <v>0</v>
      </c>
      <c r="CC20" s="55">
        <f>'Last, First 4'!CC61</f>
        <v>0</v>
      </c>
      <c r="CD20" s="55">
        <f>'Last, First 4'!CD61</f>
        <v>0</v>
      </c>
      <c r="CE20" s="55">
        <f>'Last, First 4'!CE61</f>
        <v>0</v>
      </c>
      <c r="CF20" s="55">
        <f>'Last, First 4'!CF61</f>
        <v>0</v>
      </c>
      <c r="CG20" s="55">
        <f>'Last, First 4'!CG61</f>
        <v>0</v>
      </c>
      <c r="CH20" s="55">
        <f>'Last, First 4'!CH61</f>
        <v>0</v>
      </c>
      <c r="CI20" s="55">
        <f>'Last, First 4'!CI61</f>
        <v>0</v>
      </c>
      <c r="CJ20" s="55">
        <f>'Last, First 4'!CJ61</f>
        <v>0</v>
      </c>
      <c r="CK20" s="55">
        <f>'Last, First 4'!CK61</f>
        <v>0</v>
      </c>
      <c r="CL20" s="55">
        <f>'Last, First 4'!CL61</f>
        <v>0</v>
      </c>
      <c r="CM20" s="55">
        <f>'Last, First 4'!CM61</f>
        <v>0</v>
      </c>
      <c r="CN20" s="55">
        <f>'Last, First 4'!CN61</f>
        <v>0</v>
      </c>
      <c r="CO20" s="55">
        <f>'Last, First 4'!CO61</f>
        <v>0</v>
      </c>
      <c r="CP20" s="55">
        <f>'Last, First 4'!CP61</f>
        <v>0</v>
      </c>
      <c r="CQ20" s="207" t="str">
        <f t="shared" si="16"/>
        <v xml:space="preserve"> &amp;  </v>
      </c>
      <c r="CR20" s="60">
        <f>'Last, First 4'!CR61</f>
        <v>0</v>
      </c>
      <c r="CS20" s="61">
        <f>'Last, First 4'!CS61</f>
        <v>0</v>
      </c>
      <c r="CT20" s="61">
        <f>'Last, First 4'!CT61</f>
        <v>0</v>
      </c>
      <c r="CU20" s="61">
        <f>'Last, First 4'!CU61</f>
        <v>0</v>
      </c>
      <c r="CV20" s="61">
        <f>'Last, First 4'!CV61</f>
        <v>0</v>
      </c>
      <c r="CW20" s="61">
        <f>'Last, First 4'!CW61</f>
        <v>0</v>
      </c>
      <c r="CX20" s="61">
        <f>'Last, First 4'!CX61</f>
        <v>0</v>
      </c>
      <c r="CY20" s="61">
        <f>'Last, First 4'!CY61</f>
        <v>0</v>
      </c>
      <c r="CZ20" s="61">
        <f>'Last, First 4'!CZ61</f>
        <v>0</v>
      </c>
      <c r="DA20" s="61">
        <f>'Last, First 4'!DA61</f>
        <v>0</v>
      </c>
      <c r="DB20" s="207" t="str">
        <f t="shared" si="17"/>
        <v xml:space="preserve"> &amp;  </v>
      </c>
      <c r="DC20" s="60">
        <f>'Last, First 4'!DB61</f>
        <v>0</v>
      </c>
      <c r="DD20" s="61">
        <f>'Last, First 4'!DC61</f>
        <v>0</v>
      </c>
      <c r="DE20" s="61">
        <f>'Last, First 4'!DD61</f>
        <v>0</v>
      </c>
      <c r="DF20" s="61">
        <f>'Last, First 4'!DE61</f>
        <v>0</v>
      </c>
      <c r="DG20" s="61">
        <f>'Last, First 4'!DF61</f>
        <v>0</v>
      </c>
      <c r="DH20" s="61">
        <f>'Last, First 4'!DG61</f>
        <v>0</v>
      </c>
      <c r="DI20" s="61">
        <f>'Last, First 4'!DH61</f>
        <v>0</v>
      </c>
      <c r="DJ20" s="207" t="str">
        <f t="shared" si="18"/>
        <v xml:space="preserve"> &amp;  </v>
      </c>
      <c r="DK20" s="62">
        <f>'Last, First 4'!DI61</f>
        <v>0</v>
      </c>
      <c r="DL20" s="55">
        <f>'Last, First 4'!DJ61</f>
        <v>0</v>
      </c>
      <c r="DM20" s="55">
        <f>'Last, First 4'!DK61</f>
        <v>0</v>
      </c>
      <c r="DN20" s="55">
        <f>'Last, First 4'!DL61</f>
        <v>0</v>
      </c>
      <c r="DO20" s="55">
        <f>'Last, First 4'!DM61</f>
        <v>0</v>
      </c>
      <c r="DP20" s="55">
        <f>'Last, First 4'!DN61</f>
        <v>0</v>
      </c>
      <c r="DQ20" s="55">
        <f>'Last, First 4'!DO61</f>
        <v>0</v>
      </c>
      <c r="DR20" s="55">
        <f>'Last, First 4'!DP61</f>
        <v>0</v>
      </c>
      <c r="DS20" s="55">
        <f>'Last, First 4'!DQ61</f>
        <v>0</v>
      </c>
      <c r="DT20" s="207" t="str">
        <f t="shared" si="19"/>
        <v xml:space="preserve"> &amp;  </v>
      </c>
      <c r="DU20" s="62">
        <f>'Last, First 4'!DR61</f>
        <v>0</v>
      </c>
      <c r="DV20" s="55">
        <f>'Last, First 4'!DS61</f>
        <v>0</v>
      </c>
      <c r="DW20" s="55">
        <f>'Last, First 4'!DT61</f>
        <v>0</v>
      </c>
      <c r="DX20" s="55">
        <f>'Last, First 4'!DU61</f>
        <v>0</v>
      </c>
      <c r="DY20" s="55">
        <f>'Last, First 4'!DV61</f>
        <v>0</v>
      </c>
      <c r="DZ20" s="55">
        <f>'Last, First 4'!DW61</f>
        <v>0</v>
      </c>
      <c r="EA20" s="55">
        <f>'Last, First 4'!DX61</f>
        <v>0</v>
      </c>
      <c r="EB20" s="207" t="str">
        <f t="shared" si="20"/>
        <v xml:space="preserve"> &amp;  </v>
      </c>
      <c r="EC20" s="62">
        <f>'Last, First 4'!DY61</f>
        <v>0</v>
      </c>
      <c r="ED20" s="55">
        <f>'Last, First 4'!DZ61</f>
        <v>0</v>
      </c>
      <c r="EE20" s="55">
        <f>'Last, First 4'!EA61</f>
        <v>0</v>
      </c>
      <c r="EF20" s="55">
        <f>'Last, First 4'!EB61</f>
        <v>0</v>
      </c>
      <c r="EG20" s="55">
        <f>'Last, First 4'!EC61</f>
        <v>0</v>
      </c>
      <c r="EH20" s="55">
        <f>'Last, First 4'!ED61</f>
        <v>0</v>
      </c>
      <c r="EI20" s="55">
        <f>'Last, First 4'!EE61</f>
        <v>0</v>
      </c>
      <c r="EJ20" s="55">
        <f>'Last, First 4'!EF61</f>
        <v>0</v>
      </c>
      <c r="EK20" s="55">
        <f>'Last, First 4'!EG61</f>
        <v>0</v>
      </c>
      <c r="EL20" s="207" t="str">
        <f t="shared" si="21"/>
        <v xml:space="preserve"> &amp;  </v>
      </c>
      <c r="EM20" s="62">
        <f>'Last, First 4'!EH61</f>
        <v>0</v>
      </c>
      <c r="EN20" s="55">
        <f>'Last, First 4'!EI61</f>
        <v>0</v>
      </c>
      <c r="EO20" s="55">
        <f>'Last, First 4'!EJ61</f>
        <v>0</v>
      </c>
      <c r="EP20" s="55">
        <f>'Last, First 4'!EK61</f>
        <v>0</v>
      </c>
      <c r="EQ20" s="55">
        <f>'Last, First 4'!EL61</f>
        <v>0</v>
      </c>
      <c r="ER20" s="55">
        <f>'Last, First 4'!EM61</f>
        <v>0</v>
      </c>
      <c r="ES20" s="55">
        <f>'Last, First 4'!EN61</f>
        <v>0</v>
      </c>
      <c r="ET20" s="207" t="str">
        <f t="shared" si="22"/>
        <v xml:space="preserve"> &amp;  </v>
      </c>
      <c r="EU20" s="62">
        <f>'Last, First 4'!EO61</f>
        <v>0</v>
      </c>
      <c r="EV20" s="55">
        <f>'Last, First 4'!EP61</f>
        <v>0</v>
      </c>
      <c r="EW20" s="55">
        <f>'Last, First 4'!EQ61</f>
        <v>0</v>
      </c>
      <c r="EX20" s="55">
        <f>'Last, First 4'!ER61</f>
        <v>0</v>
      </c>
      <c r="EY20" s="207" t="str">
        <f t="shared" si="23"/>
        <v xml:space="preserve"> &amp;  </v>
      </c>
      <c r="EZ20" s="55">
        <f>'Last, First 4'!ET61</f>
        <v>0</v>
      </c>
      <c r="FA20" s="55">
        <f>'Last, First 4'!EU61</f>
        <v>0</v>
      </c>
      <c r="FB20" s="55">
        <f>'Last, First 4'!EV61</f>
        <v>0</v>
      </c>
      <c r="FC20" s="55">
        <f>'Last, First 4'!EW61</f>
        <v>0</v>
      </c>
      <c r="FD20" s="55">
        <f>'Last, First 4'!EX61</f>
        <v>0</v>
      </c>
      <c r="FE20" s="55">
        <f>'Last, First 4'!EY61</f>
        <v>0</v>
      </c>
      <c r="FF20" s="55">
        <f>'Last, First 4'!EZ61</f>
        <v>0</v>
      </c>
      <c r="FG20" s="55">
        <f>'Last, First 4'!FA61</f>
        <v>0</v>
      </c>
      <c r="FH20" s="55">
        <f>'Last, First 4'!FB61</f>
        <v>0</v>
      </c>
      <c r="FI20" s="55">
        <f>'Last, First 4'!FC61</f>
        <v>0</v>
      </c>
      <c r="FJ20" s="55">
        <f>'Last, First 4'!FD61</f>
        <v>0</v>
      </c>
      <c r="FK20" s="55">
        <f>'Last, First 4'!FE61</f>
        <v>0</v>
      </c>
      <c r="FL20" s="55">
        <f>'Last, First 4'!FF61</f>
        <v>0</v>
      </c>
      <c r="FM20" s="55">
        <f>'Last, First 4'!FG61</f>
        <v>0</v>
      </c>
      <c r="FN20" s="55">
        <f>'Last, First 4'!FH61</f>
        <v>0</v>
      </c>
      <c r="FO20" s="55">
        <f>'Last, First 4'!FI61</f>
        <v>0</v>
      </c>
      <c r="FP20" s="55">
        <f>'Last, First 4'!FJ61</f>
        <v>0</v>
      </c>
    </row>
    <row r="21" spans="1:172" ht="21.75" customHeight="1">
      <c r="A21" s="45" t="str">
        <f>'Last, First 5'!A61</f>
        <v xml:space="preserve"> &amp;   </v>
      </c>
      <c r="B21" s="46">
        <f>'Last, First 5'!B61</f>
        <v>0</v>
      </c>
      <c r="C21" s="46">
        <f>'Last, First 5'!C61</f>
        <v>0</v>
      </c>
      <c r="D21" s="46">
        <f>'Last, First 5'!D61</f>
        <v>0</v>
      </c>
      <c r="E21" s="46">
        <f>'Last, First 5'!E61</f>
        <v>0</v>
      </c>
      <c r="F21" s="47">
        <f>'Last, First 5'!F61</f>
        <v>0</v>
      </c>
      <c r="G21" s="48" t="str">
        <f>'Last, First 5'!G61</f>
        <v xml:space="preserve"> &amp;   </v>
      </c>
      <c r="H21" s="49">
        <f>'Last, First 5'!H61</f>
        <v>0</v>
      </c>
      <c r="I21" s="50" t="e">
        <f>'Last, First 5'!I61</f>
        <v>#DIV/0!</v>
      </c>
      <c r="J21" s="49">
        <f>'Last, First 5'!J61</f>
        <v>0</v>
      </c>
      <c r="K21" s="49">
        <f>'Last, First 5'!K61</f>
        <v>0</v>
      </c>
      <c r="L21" s="49">
        <f>'Last, First 5'!L61</f>
        <v>0</v>
      </c>
      <c r="M21" s="49">
        <f>'Last, First 5'!M61</f>
        <v>0</v>
      </c>
      <c r="N21" s="49">
        <f>'Last, First 5'!N61</f>
        <v>0</v>
      </c>
      <c r="O21" s="49">
        <f>'Last, First 5'!O61</f>
        <v>0</v>
      </c>
      <c r="P21" s="51">
        <f>'Last, First 5'!P61</f>
        <v>0</v>
      </c>
      <c r="Q21" s="51">
        <f>'Last, First 5'!Q61</f>
        <v>0</v>
      </c>
      <c r="R21" s="51">
        <f>'Last, First 5'!R61</f>
        <v>0</v>
      </c>
      <c r="S21" s="52">
        <f>'Last, First 5'!S61</f>
        <v>0</v>
      </c>
      <c r="T21" s="52">
        <f>'Last, First 5'!T61</f>
        <v>0</v>
      </c>
      <c r="U21" s="52">
        <f>'Last, First 5'!U61</f>
        <v>0</v>
      </c>
      <c r="V21" s="52">
        <f>'Last, First 5'!V61</f>
        <v>0</v>
      </c>
      <c r="W21" s="53">
        <f>'Last, First 5'!W61</f>
        <v>0</v>
      </c>
      <c r="X21" s="49">
        <f>'Last, First 5'!X61</f>
        <v>0</v>
      </c>
      <c r="Y21" s="49">
        <f>'Last, First 5'!Y61</f>
        <v>0</v>
      </c>
      <c r="Z21" s="49">
        <f>'Last, First 5'!Z61</f>
        <v>0</v>
      </c>
      <c r="AA21" s="49">
        <f>'Last, First 5'!AA61</f>
        <v>0</v>
      </c>
      <c r="AB21" s="352">
        <f>'Last, First 5'!AB61</f>
        <v>0</v>
      </c>
      <c r="AC21" s="353"/>
      <c r="AD21" s="353"/>
      <c r="AE21" s="354"/>
      <c r="AF21" s="54" t="e">
        <f>'Last, First 5'!AF61</f>
        <v>#DIV/0!</v>
      </c>
      <c r="AG21" s="54" t="e">
        <f>'Last, First 5'!AG61</f>
        <v>#DIV/0!</v>
      </c>
      <c r="AH21" s="54" t="e">
        <f>'Last, First 5'!AH61</f>
        <v>#DIV/0!</v>
      </c>
      <c r="AI21" s="54" t="e">
        <f>'Last, First 5'!AI61</f>
        <v>#DIV/0!</v>
      </c>
      <c r="AJ21" s="168" t="s">
        <v>98</v>
      </c>
      <c r="AK21" s="169" t="s">
        <v>99</v>
      </c>
      <c r="AL21" s="55">
        <f>'Last, First 5'!AL61</f>
        <v>0</v>
      </c>
      <c r="AM21" s="55" t="str">
        <f>'Last, First 5'!AM61</f>
        <v>-- , MOM-      Dad-          - ,            -     -     -     -</v>
      </c>
      <c r="AN21" s="55">
        <f>'Last, First 5'!AN61</f>
        <v>0</v>
      </c>
      <c r="AO21" s="55">
        <f>'Last, First 5'!AO61</f>
        <v>0</v>
      </c>
      <c r="AP21" s="55">
        <f>'Last, First 5'!AP61</f>
        <v>0</v>
      </c>
      <c r="AQ21" s="55">
        <f>'Last, First 5'!AQ61</f>
        <v>0</v>
      </c>
      <c r="AR21" s="55" t="str">
        <f t="shared" si="15"/>
        <v>-- , MOM-      Dad-          - ,            -     -     -     -</v>
      </c>
      <c r="AS21" s="55">
        <f>'Last, First 5'!AS61</f>
        <v>0</v>
      </c>
      <c r="AT21" s="55">
        <f>'Last, First 5'!AT61</f>
        <v>0</v>
      </c>
      <c r="AU21" s="55">
        <f>'Last, First 5'!AU61</f>
        <v>0</v>
      </c>
      <c r="AV21" s="55">
        <f>'Last, First 5'!AV61</f>
        <v>0</v>
      </c>
      <c r="AW21" s="55">
        <f>'Last, First 5'!AW61</f>
        <v>0</v>
      </c>
      <c r="AX21" s="55">
        <f>'Last, First 5'!AX61</f>
        <v>0</v>
      </c>
      <c r="AY21" s="55">
        <f>'Last, First 5'!AY61</f>
        <v>0</v>
      </c>
      <c r="AZ21" s="55">
        <f>'Last, First 5'!AZ61</f>
        <v>0</v>
      </c>
      <c r="BA21" s="56" t="str">
        <f>'Last, First 5'!BA61</f>
        <v>Mom</v>
      </c>
      <c r="BB21" s="57">
        <f>'Last, First 5'!BB61</f>
        <v>0</v>
      </c>
      <c r="BC21" s="57">
        <f>'Last, First 5'!BC61</f>
        <v>0</v>
      </c>
      <c r="BD21" s="57">
        <f>'Last, First 5'!BD61</f>
        <v>0</v>
      </c>
      <c r="BE21" s="57">
        <f>'Last, First 5'!BE61</f>
        <v>0</v>
      </c>
      <c r="BF21" s="57">
        <f>'Last, First 5'!BF61</f>
        <v>0</v>
      </c>
      <c r="BG21" s="57">
        <f>'Last, First 5'!BG61</f>
        <v>0</v>
      </c>
      <c r="BH21" s="57">
        <f>'Last, First 5'!BH61</f>
        <v>0</v>
      </c>
      <c r="BI21" s="57">
        <f>'Last, First 5'!BI61</f>
        <v>0</v>
      </c>
      <c r="BJ21" s="57">
        <f>'Last, First 5'!BJ61</f>
        <v>0</v>
      </c>
      <c r="BK21" s="57">
        <f>'Last, First 5'!BK61</f>
        <v>0</v>
      </c>
      <c r="BL21" s="58">
        <f>'Last, First 5'!BL61</f>
        <v>0</v>
      </c>
      <c r="BM21" s="58">
        <f>'Last, First 5'!BM61</f>
        <v>0</v>
      </c>
      <c r="BN21" s="59">
        <f>'Last, First 5'!BN61</f>
        <v>0</v>
      </c>
      <c r="BO21" s="59">
        <f>'Last, First 5'!BO61</f>
        <v>0</v>
      </c>
      <c r="BP21" s="59">
        <f>'Last, First 5'!BP61</f>
        <v>0</v>
      </c>
      <c r="BQ21" s="59">
        <f>'Last, First 5'!BQ61</f>
        <v>0</v>
      </c>
      <c r="BR21" s="59">
        <f>'Last, First 5'!BR61</f>
        <v>0</v>
      </c>
      <c r="BS21" s="59">
        <f>'Last, First 5'!BS61</f>
        <v>0</v>
      </c>
      <c r="BT21" s="59">
        <f>'Last, First 5'!BT61</f>
        <v>0</v>
      </c>
      <c r="BU21" s="59">
        <f>'Last, First 5'!BU61</f>
        <v>0</v>
      </c>
      <c r="BV21" s="59">
        <f>'Last, First 5'!BV61</f>
        <v>0</v>
      </c>
      <c r="BW21" s="55">
        <f>'Last, First 5'!BW61</f>
        <v>0</v>
      </c>
      <c r="BX21" s="55">
        <f>'Last, First 5'!BX61</f>
        <v>0</v>
      </c>
      <c r="BY21" s="55">
        <f>'Last, First 5'!BY61</f>
        <v>0</v>
      </c>
      <c r="BZ21" s="55">
        <f>'Last, First 5'!BZ61</f>
        <v>0</v>
      </c>
      <c r="CA21" s="55">
        <f>'Last, First 5'!CA61</f>
        <v>0</v>
      </c>
      <c r="CB21" s="55">
        <f>'Last, First 5'!CB61</f>
        <v>0</v>
      </c>
      <c r="CC21" s="55">
        <f>'Last, First 5'!CC61</f>
        <v>0</v>
      </c>
      <c r="CD21" s="55">
        <f>'Last, First 5'!CD61</f>
        <v>0</v>
      </c>
      <c r="CE21" s="55">
        <f>'Last, First 5'!CE61</f>
        <v>0</v>
      </c>
      <c r="CF21" s="55">
        <f>'Last, First 5'!CF61</f>
        <v>0</v>
      </c>
      <c r="CG21" s="55">
        <f>'Last, First 5'!CG61</f>
        <v>0</v>
      </c>
      <c r="CH21" s="55">
        <f>'Last, First 5'!CH61</f>
        <v>0</v>
      </c>
      <c r="CI21" s="55">
        <f>'Last, First 5'!CI61</f>
        <v>0</v>
      </c>
      <c r="CJ21" s="55">
        <f>'Last, First 5'!CJ61</f>
        <v>0</v>
      </c>
      <c r="CK21" s="55">
        <f>'Last, First 5'!CK61</f>
        <v>0</v>
      </c>
      <c r="CL21" s="55">
        <f>'Last, First 5'!CL61</f>
        <v>0</v>
      </c>
      <c r="CM21" s="55">
        <f>'Last, First 5'!CM61</f>
        <v>0</v>
      </c>
      <c r="CN21" s="55">
        <f>'Last, First 5'!CN61</f>
        <v>0</v>
      </c>
      <c r="CO21" s="55">
        <f>'Last, First 5'!CO61</f>
        <v>0</v>
      </c>
      <c r="CP21" s="55">
        <f>'Last, First 5'!CP61</f>
        <v>0</v>
      </c>
      <c r="CQ21" s="207" t="str">
        <f t="shared" si="16"/>
        <v xml:space="preserve"> &amp;   </v>
      </c>
      <c r="CR21" s="60">
        <f>'Last, First 5'!CR61</f>
        <v>0</v>
      </c>
      <c r="CS21" s="61">
        <f>'Last, First 5'!CS61</f>
        <v>0</v>
      </c>
      <c r="CT21" s="61">
        <f>'Last, First 5'!CT61</f>
        <v>0</v>
      </c>
      <c r="CU21" s="61">
        <f>'Last, First 5'!CU61</f>
        <v>0</v>
      </c>
      <c r="CV21" s="61">
        <f>'Last, First 5'!CV61</f>
        <v>0</v>
      </c>
      <c r="CW21" s="61">
        <f>'Last, First 5'!CW61</f>
        <v>0</v>
      </c>
      <c r="CX21" s="61">
        <f>'Last, First 5'!CX61</f>
        <v>0</v>
      </c>
      <c r="CY21" s="61">
        <f>'Last, First 5'!CY61</f>
        <v>0</v>
      </c>
      <c r="CZ21" s="61">
        <f>'Last, First 5'!CZ61</f>
        <v>0</v>
      </c>
      <c r="DA21" s="61">
        <f>'Last, First 5'!DA61</f>
        <v>0</v>
      </c>
      <c r="DB21" s="207" t="str">
        <f t="shared" si="17"/>
        <v xml:space="preserve"> &amp;   </v>
      </c>
      <c r="DC21" s="60">
        <f>'Last, First 5'!DB61</f>
        <v>0</v>
      </c>
      <c r="DD21" s="61">
        <f>'Last, First 5'!DC61</f>
        <v>0</v>
      </c>
      <c r="DE21" s="61">
        <f>'Last, First 5'!DD61</f>
        <v>0</v>
      </c>
      <c r="DF21" s="61">
        <f>'Last, First 5'!DE61</f>
        <v>0</v>
      </c>
      <c r="DG21" s="61">
        <f>'Last, First 5'!DF61</f>
        <v>0</v>
      </c>
      <c r="DH21" s="61">
        <f>'Last, First 5'!DG61</f>
        <v>0</v>
      </c>
      <c r="DI21" s="61">
        <f>'Last, First 5'!DH61</f>
        <v>0</v>
      </c>
      <c r="DJ21" s="207" t="str">
        <f t="shared" si="18"/>
        <v xml:space="preserve"> &amp;   </v>
      </c>
      <c r="DK21" s="62">
        <f>'Last, First 5'!DI61</f>
        <v>0</v>
      </c>
      <c r="DL21" s="55">
        <f>'Last, First 5'!DJ61</f>
        <v>0</v>
      </c>
      <c r="DM21" s="55">
        <f>'Last, First 5'!DK61</f>
        <v>0</v>
      </c>
      <c r="DN21" s="55">
        <f>'Last, First 5'!DL61</f>
        <v>0</v>
      </c>
      <c r="DO21" s="55">
        <f>'Last, First 5'!DM61</f>
        <v>0</v>
      </c>
      <c r="DP21" s="55">
        <f>'Last, First 5'!DN61</f>
        <v>0</v>
      </c>
      <c r="DQ21" s="55">
        <f>'Last, First 5'!DO61</f>
        <v>0</v>
      </c>
      <c r="DR21" s="55">
        <f>'Last, First 5'!DP61</f>
        <v>0</v>
      </c>
      <c r="DS21" s="55">
        <f>'Last, First 5'!DQ61</f>
        <v>0</v>
      </c>
      <c r="DT21" s="207" t="str">
        <f t="shared" si="19"/>
        <v xml:space="preserve"> &amp;   </v>
      </c>
      <c r="DU21" s="62">
        <f>'Last, First 5'!DR61</f>
        <v>0</v>
      </c>
      <c r="DV21" s="55">
        <f>'Last, First 5'!DS61</f>
        <v>0</v>
      </c>
      <c r="DW21" s="55">
        <f>'Last, First 5'!DT61</f>
        <v>0</v>
      </c>
      <c r="DX21" s="55">
        <f>'Last, First 5'!DU61</f>
        <v>0</v>
      </c>
      <c r="DY21" s="55">
        <f>'Last, First 5'!DV61</f>
        <v>0</v>
      </c>
      <c r="DZ21" s="55">
        <f>'Last, First 5'!DW61</f>
        <v>0</v>
      </c>
      <c r="EA21" s="55">
        <f>'Last, First 5'!DX61</f>
        <v>0</v>
      </c>
      <c r="EB21" s="207" t="str">
        <f t="shared" si="20"/>
        <v xml:space="preserve"> &amp;   </v>
      </c>
      <c r="EC21" s="62">
        <f>'Last, First 5'!DY61</f>
        <v>0</v>
      </c>
      <c r="ED21" s="55">
        <f>'Last, First 5'!DZ61</f>
        <v>0</v>
      </c>
      <c r="EE21" s="55">
        <f>'Last, First 5'!EA61</f>
        <v>0</v>
      </c>
      <c r="EF21" s="55">
        <f>'Last, First 5'!EB61</f>
        <v>0</v>
      </c>
      <c r="EG21" s="55">
        <f>'Last, First 5'!EC61</f>
        <v>0</v>
      </c>
      <c r="EH21" s="55">
        <f>'Last, First 5'!ED61</f>
        <v>0</v>
      </c>
      <c r="EI21" s="55">
        <f>'Last, First 5'!EE61</f>
        <v>0</v>
      </c>
      <c r="EJ21" s="55">
        <f>'Last, First 5'!EF61</f>
        <v>0</v>
      </c>
      <c r="EK21" s="55">
        <f>'Last, First 5'!EG61</f>
        <v>0</v>
      </c>
      <c r="EL21" s="207" t="str">
        <f t="shared" si="21"/>
        <v xml:space="preserve"> &amp;   </v>
      </c>
      <c r="EM21" s="62">
        <f>'Last, First 5'!EH61</f>
        <v>0</v>
      </c>
      <c r="EN21" s="55">
        <f>'Last, First 5'!EI61</f>
        <v>0</v>
      </c>
      <c r="EO21" s="55">
        <f>'Last, First 5'!EJ61</f>
        <v>0</v>
      </c>
      <c r="EP21" s="55">
        <f>'Last, First 5'!EK61</f>
        <v>0</v>
      </c>
      <c r="EQ21" s="55">
        <f>'Last, First 5'!EL61</f>
        <v>0</v>
      </c>
      <c r="ER21" s="55">
        <f>'Last, First 5'!EM61</f>
        <v>0</v>
      </c>
      <c r="ES21" s="55">
        <f>'Last, First 5'!EN61</f>
        <v>0</v>
      </c>
      <c r="ET21" s="207" t="str">
        <f t="shared" si="22"/>
        <v xml:space="preserve"> &amp;   </v>
      </c>
      <c r="EU21" s="62">
        <f>'Last, First 5'!EO61</f>
        <v>0</v>
      </c>
      <c r="EV21" s="55">
        <f>'Last, First 5'!EP61</f>
        <v>0</v>
      </c>
      <c r="EW21" s="55">
        <f>'Last, First 5'!EQ61</f>
        <v>0</v>
      </c>
      <c r="EX21" s="55">
        <f>'Last, First 5'!ER61</f>
        <v>0</v>
      </c>
      <c r="EY21" s="207" t="str">
        <f t="shared" si="23"/>
        <v xml:space="preserve"> &amp;   </v>
      </c>
      <c r="EZ21" s="55">
        <f>'Last, First 5'!ET61</f>
        <v>0</v>
      </c>
      <c r="FA21" s="55">
        <f>'Last, First 5'!EU61</f>
        <v>0</v>
      </c>
      <c r="FB21" s="55">
        <f>'Last, First 5'!EV61</f>
        <v>0</v>
      </c>
      <c r="FC21" s="55">
        <f>'Last, First 5'!EW61</f>
        <v>0</v>
      </c>
      <c r="FD21" s="55">
        <f>'Last, First 5'!EX61</f>
        <v>0</v>
      </c>
      <c r="FE21" s="55">
        <f>'Last, First 5'!EY61</f>
        <v>0</v>
      </c>
      <c r="FF21" s="55">
        <f>'Last, First 5'!EZ61</f>
        <v>0</v>
      </c>
      <c r="FG21" s="55">
        <f>'Last, First 5'!FA61</f>
        <v>0</v>
      </c>
      <c r="FH21" s="55">
        <f>'Last, First 5'!FB61</f>
        <v>0</v>
      </c>
      <c r="FI21" s="55">
        <f>'Last, First 5'!FC61</f>
        <v>0</v>
      </c>
      <c r="FJ21" s="55">
        <f>'Last, First 5'!FD61</f>
        <v>0</v>
      </c>
      <c r="FK21" s="55">
        <f>'Last, First 5'!FE61</f>
        <v>0</v>
      </c>
      <c r="FL21" s="55">
        <f>'Last, First 5'!FF61</f>
        <v>0</v>
      </c>
      <c r="FM21" s="55">
        <f>'Last, First 5'!FG61</f>
        <v>0</v>
      </c>
      <c r="FN21" s="55">
        <f>'Last, First 5'!FH61</f>
        <v>0</v>
      </c>
      <c r="FO21" s="55">
        <f>'Last, First 5'!FI61</f>
        <v>0</v>
      </c>
      <c r="FP21" s="55">
        <f>'Last, First 5'!FJ61</f>
        <v>0</v>
      </c>
    </row>
    <row r="22" spans="1:172" ht="21.75" customHeight="1">
      <c r="A22" s="45" t="str">
        <f>'Last, First 6'!A61</f>
        <v xml:space="preserve"> &amp;   </v>
      </c>
      <c r="B22" s="46">
        <f>'Last, First 6'!B61</f>
        <v>0</v>
      </c>
      <c r="C22" s="46">
        <f>'Last, First 6'!C61</f>
        <v>0</v>
      </c>
      <c r="D22" s="46">
        <f>'Last, First 6'!D61</f>
        <v>0</v>
      </c>
      <c r="E22" s="46">
        <f>'Last, First 6'!E61</f>
        <v>0</v>
      </c>
      <c r="F22" s="47">
        <f>'Last, First 6'!F61</f>
        <v>0</v>
      </c>
      <c r="G22" s="48" t="str">
        <f>'Last, First 6'!G61</f>
        <v xml:space="preserve"> &amp;   </v>
      </c>
      <c r="H22" s="49">
        <f>'Last, First 6'!H61</f>
        <v>0</v>
      </c>
      <c r="I22" s="50" t="e">
        <f>'Last, First 6'!I61</f>
        <v>#DIV/0!</v>
      </c>
      <c r="J22" s="49">
        <f>'Last, First 6'!J61</f>
        <v>0</v>
      </c>
      <c r="K22" s="49">
        <f>'Last, First 6'!K61</f>
        <v>0</v>
      </c>
      <c r="L22" s="49">
        <f>'Last, First 6'!L61</f>
        <v>0</v>
      </c>
      <c r="M22" s="49">
        <f>'Last, First 6'!M61</f>
        <v>0</v>
      </c>
      <c r="N22" s="49">
        <f>'Last, First 6'!N61</f>
        <v>0</v>
      </c>
      <c r="O22" s="49">
        <f>'Last, First 6'!O61</f>
        <v>0</v>
      </c>
      <c r="P22" s="51">
        <f>'Last, First 6'!P61</f>
        <v>0</v>
      </c>
      <c r="Q22" s="51">
        <f>'Last, First 6'!Q61</f>
        <v>0</v>
      </c>
      <c r="R22" s="51">
        <f>'Last, First 6'!R61</f>
        <v>0</v>
      </c>
      <c r="S22" s="52">
        <f>'Last, First 6'!S61</f>
        <v>0</v>
      </c>
      <c r="T22" s="52">
        <f>'Last, First 6'!T61</f>
        <v>0</v>
      </c>
      <c r="U22" s="52">
        <f>'Last, First 6'!U61</f>
        <v>0</v>
      </c>
      <c r="V22" s="52">
        <f>'Last, First 6'!V61</f>
        <v>0</v>
      </c>
      <c r="W22" s="53">
        <f>'Last, First 6'!W61</f>
        <v>0</v>
      </c>
      <c r="X22" s="49">
        <f>'Last, First 6'!X61</f>
        <v>0</v>
      </c>
      <c r="Y22" s="49">
        <f>'Last, First 6'!Y61</f>
        <v>0</v>
      </c>
      <c r="Z22" s="49">
        <f>'Last, First 6'!Z61</f>
        <v>0</v>
      </c>
      <c r="AA22" s="49">
        <f>'Last, First 6'!AA61</f>
        <v>0</v>
      </c>
      <c r="AB22" s="352">
        <f>'Last, First 6'!AB61</f>
        <v>0</v>
      </c>
      <c r="AC22" s="353"/>
      <c r="AD22" s="353"/>
      <c r="AE22" s="354"/>
      <c r="AF22" s="54" t="e">
        <f>'Last, First 6'!AF61</f>
        <v>#DIV/0!</v>
      </c>
      <c r="AG22" s="54" t="e">
        <f>'Last, First 6'!AG61</f>
        <v>#DIV/0!</v>
      </c>
      <c r="AH22" s="54" t="e">
        <f>'Last, First 6'!AH61</f>
        <v>#DIV/0!</v>
      </c>
      <c r="AI22" s="54" t="e">
        <f>'Last, First 6'!AI61</f>
        <v>#DIV/0!</v>
      </c>
      <c r="AJ22" s="168" t="s">
        <v>98</v>
      </c>
      <c r="AK22" s="169" t="s">
        <v>99</v>
      </c>
      <c r="AL22" s="55">
        <f>'Last, First 6'!AL61</f>
        <v>0</v>
      </c>
      <c r="AM22" s="55" t="str">
        <f>'Last, First 6'!AM61</f>
        <v>-- , MOM-      Dad-          - ,            -     -     -     -</v>
      </c>
      <c r="AN22" s="55">
        <f>'Last, First 6'!AN61</f>
        <v>0</v>
      </c>
      <c r="AO22" s="55">
        <f>'Last, First 6'!AO61</f>
        <v>0</v>
      </c>
      <c r="AP22" s="55">
        <f>'Last, First 6'!AP61</f>
        <v>0</v>
      </c>
      <c r="AQ22" s="55">
        <f>'Last, First 6'!AQ61</f>
        <v>0</v>
      </c>
      <c r="AR22" s="55" t="str">
        <f t="shared" si="15"/>
        <v>-- , MOM-      Dad-          - ,            -     -     -     -</v>
      </c>
      <c r="AS22" s="55">
        <f>'Last, First 6'!AS61</f>
        <v>0</v>
      </c>
      <c r="AT22" s="55">
        <f>'Last, First 6'!AT61</f>
        <v>0</v>
      </c>
      <c r="AU22" s="55">
        <f>'Last, First 6'!AU61</f>
        <v>0</v>
      </c>
      <c r="AV22" s="55">
        <f>'Last, First 6'!AV61</f>
        <v>0</v>
      </c>
      <c r="AW22" s="55">
        <f>'Last, First 6'!AW61</f>
        <v>0</v>
      </c>
      <c r="AX22" s="55">
        <f>'Last, First 6'!AX61</f>
        <v>0</v>
      </c>
      <c r="AY22" s="55">
        <f>'Last, First 6'!AY61</f>
        <v>0</v>
      </c>
      <c r="AZ22" s="55">
        <f>'Last, First 6'!AZ61</f>
        <v>0</v>
      </c>
      <c r="BA22" s="56" t="str">
        <f>'Last, First 6'!BA61</f>
        <v>Mom</v>
      </c>
      <c r="BB22" s="57">
        <f>'Last, First 6'!BB61</f>
        <v>0</v>
      </c>
      <c r="BC22" s="57">
        <f>'Last, First 6'!BC61</f>
        <v>0</v>
      </c>
      <c r="BD22" s="57">
        <f>'Last, First 6'!BD61</f>
        <v>0</v>
      </c>
      <c r="BE22" s="57">
        <f>'Last, First 6'!BE61</f>
        <v>0</v>
      </c>
      <c r="BF22" s="57">
        <f>'Last, First 6'!BF61</f>
        <v>0</v>
      </c>
      <c r="BG22" s="57">
        <f>'Last, First 6'!BG61</f>
        <v>0</v>
      </c>
      <c r="BH22" s="57">
        <f>'Last, First 6'!BH61</f>
        <v>0</v>
      </c>
      <c r="BI22" s="57">
        <f>'Last, First 6'!BI61</f>
        <v>0</v>
      </c>
      <c r="BJ22" s="57">
        <f>'Last, First 6'!BJ61</f>
        <v>0</v>
      </c>
      <c r="BK22" s="57">
        <f>'Last, First 6'!BK61</f>
        <v>0</v>
      </c>
      <c r="BL22" s="58">
        <f>'Last, First 6'!BL61</f>
        <v>0</v>
      </c>
      <c r="BM22" s="58">
        <f>'Last, First 6'!BM61</f>
        <v>0</v>
      </c>
      <c r="BN22" s="59">
        <f>'Last, First 6'!BN61</f>
        <v>0</v>
      </c>
      <c r="BO22" s="59">
        <f>'Last, First 6'!BO61</f>
        <v>0</v>
      </c>
      <c r="BP22" s="59">
        <f>'Last, First 6'!BP61</f>
        <v>0</v>
      </c>
      <c r="BQ22" s="59">
        <f>'Last, First 6'!BQ61</f>
        <v>0</v>
      </c>
      <c r="BR22" s="59">
        <f>'Last, First 6'!BR61</f>
        <v>0</v>
      </c>
      <c r="BS22" s="59">
        <f>'Last, First 6'!BS61</f>
        <v>0</v>
      </c>
      <c r="BT22" s="59">
        <f>'Last, First 6'!BT61</f>
        <v>0</v>
      </c>
      <c r="BU22" s="59">
        <f>'Last, First 6'!BU61</f>
        <v>0</v>
      </c>
      <c r="BV22" s="59">
        <f>'Last, First 6'!BV61</f>
        <v>0</v>
      </c>
      <c r="BW22" s="55">
        <f>'Last, First 6'!BW61</f>
        <v>0</v>
      </c>
      <c r="BX22" s="55">
        <f>'Last, First 6'!BX61</f>
        <v>0</v>
      </c>
      <c r="BY22" s="55">
        <f>'Last, First 6'!BY61</f>
        <v>0</v>
      </c>
      <c r="BZ22" s="55">
        <f>'Last, First 6'!BZ61</f>
        <v>0</v>
      </c>
      <c r="CA22" s="55">
        <f>'Last, First 6'!CA61</f>
        <v>0</v>
      </c>
      <c r="CB22" s="55">
        <f>'Last, First 6'!CB61</f>
        <v>0</v>
      </c>
      <c r="CC22" s="55">
        <f>'Last, First 6'!CC61</f>
        <v>0</v>
      </c>
      <c r="CD22" s="55">
        <f>'Last, First 6'!CD61</f>
        <v>0</v>
      </c>
      <c r="CE22" s="55">
        <f>'Last, First 6'!CE61</f>
        <v>0</v>
      </c>
      <c r="CF22" s="55">
        <f>'Last, First 6'!CF61</f>
        <v>0</v>
      </c>
      <c r="CG22" s="55">
        <f>'Last, First 6'!CG61</f>
        <v>0</v>
      </c>
      <c r="CH22" s="55">
        <f>'Last, First 6'!CH61</f>
        <v>0</v>
      </c>
      <c r="CI22" s="55">
        <f>'Last, First 6'!CI61</f>
        <v>0</v>
      </c>
      <c r="CJ22" s="55">
        <f>'Last, First 6'!CJ61</f>
        <v>0</v>
      </c>
      <c r="CK22" s="55">
        <f>'Last, First 6'!CK61</f>
        <v>0</v>
      </c>
      <c r="CL22" s="55">
        <f>'Last, First 6'!CL61</f>
        <v>0</v>
      </c>
      <c r="CM22" s="55">
        <f>'Last, First 6'!CM61</f>
        <v>0</v>
      </c>
      <c r="CN22" s="55">
        <f>'Last, First 6'!CN61</f>
        <v>0</v>
      </c>
      <c r="CO22" s="55">
        <f>'Last, First 6'!CO61</f>
        <v>0</v>
      </c>
      <c r="CP22" s="55">
        <f>'Last, First 6'!CP61</f>
        <v>0</v>
      </c>
      <c r="CQ22" s="207" t="str">
        <f t="shared" si="16"/>
        <v xml:space="preserve"> &amp;   </v>
      </c>
      <c r="CR22" s="60">
        <f>'Last, First 6'!CR61</f>
        <v>0</v>
      </c>
      <c r="CS22" s="61">
        <f>'Last, First 6'!CS61</f>
        <v>0</v>
      </c>
      <c r="CT22" s="61">
        <f>'Last, First 6'!CT61</f>
        <v>0</v>
      </c>
      <c r="CU22" s="61">
        <f>'Last, First 6'!CU61</f>
        <v>0</v>
      </c>
      <c r="CV22" s="61">
        <f>'Last, First 6'!CV61</f>
        <v>0</v>
      </c>
      <c r="CW22" s="61">
        <f>'Last, First 6'!CW61</f>
        <v>0</v>
      </c>
      <c r="CX22" s="61">
        <f>'Last, First 6'!CX61</f>
        <v>0</v>
      </c>
      <c r="CY22" s="61">
        <f>'Last, First 6'!CY61</f>
        <v>0</v>
      </c>
      <c r="CZ22" s="61">
        <f>'Last, First 6'!CZ61</f>
        <v>0</v>
      </c>
      <c r="DA22" s="61">
        <f>'Last, First 6'!DA61</f>
        <v>0</v>
      </c>
      <c r="DB22" s="207" t="str">
        <f t="shared" si="17"/>
        <v xml:space="preserve"> &amp;   </v>
      </c>
      <c r="DC22" s="60">
        <f>'Last, First 6'!DB61</f>
        <v>0</v>
      </c>
      <c r="DD22" s="61">
        <f>'Last, First 6'!DC61</f>
        <v>0</v>
      </c>
      <c r="DE22" s="61">
        <f>'Last, First 6'!DD61</f>
        <v>0</v>
      </c>
      <c r="DF22" s="61">
        <f>'Last, First 6'!DE61</f>
        <v>0</v>
      </c>
      <c r="DG22" s="61">
        <f>'Last, First 6'!DF61</f>
        <v>0</v>
      </c>
      <c r="DH22" s="61">
        <f>'Last, First 6'!DG61</f>
        <v>0</v>
      </c>
      <c r="DI22" s="61">
        <f>'Last, First 6'!DH61</f>
        <v>0</v>
      </c>
      <c r="DJ22" s="207" t="str">
        <f t="shared" si="18"/>
        <v xml:space="preserve"> &amp;   </v>
      </c>
      <c r="DK22" s="62">
        <f>'Last, First 6'!DI61</f>
        <v>0</v>
      </c>
      <c r="DL22" s="55">
        <f>'Last, First 6'!DJ61</f>
        <v>0</v>
      </c>
      <c r="DM22" s="55">
        <f>'Last, First 6'!DK61</f>
        <v>0</v>
      </c>
      <c r="DN22" s="55">
        <f>'Last, First 6'!DL61</f>
        <v>0</v>
      </c>
      <c r="DO22" s="55">
        <f>'Last, First 6'!DM61</f>
        <v>0</v>
      </c>
      <c r="DP22" s="55">
        <f>'Last, First 6'!DN61</f>
        <v>0</v>
      </c>
      <c r="DQ22" s="55">
        <f>'Last, First 6'!DO61</f>
        <v>0</v>
      </c>
      <c r="DR22" s="55">
        <f>'Last, First 6'!DP61</f>
        <v>0</v>
      </c>
      <c r="DS22" s="55">
        <f>'Last, First 6'!DQ61</f>
        <v>0</v>
      </c>
      <c r="DT22" s="207" t="str">
        <f t="shared" si="19"/>
        <v xml:space="preserve"> &amp;   </v>
      </c>
      <c r="DU22" s="62">
        <f>'Last, First 6'!DR61</f>
        <v>0</v>
      </c>
      <c r="DV22" s="55">
        <f>'Last, First 6'!DS61</f>
        <v>0</v>
      </c>
      <c r="DW22" s="55">
        <f>'Last, First 6'!DT61</f>
        <v>0</v>
      </c>
      <c r="DX22" s="55">
        <f>'Last, First 6'!DU61</f>
        <v>0</v>
      </c>
      <c r="DY22" s="55">
        <f>'Last, First 6'!DV61</f>
        <v>0</v>
      </c>
      <c r="DZ22" s="55">
        <f>'Last, First 6'!DW61</f>
        <v>0</v>
      </c>
      <c r="EA22" s="55">
        <f>'Last, First 6'!DX61</f>
        <v>0</v>
      </c>
      <c r="EB22" s="207" t="str">
        <f t="shared" si="20"/>
        <v xml:space="preserve"> &amp;   </v>
      </c>
      <c r="EC22" s="62">
        <f>'Last, First 6'!DY61</f>
        <v>0</v>
      </c>
      <c r="ED22" s="55">
        <f>'Last, First 6'!DZ61</f>
        <v>0</v>
      </c>
      <c r="EE22" s="55">
        <f>'Last, First 6'!EA61</f>
        <v>0</v>
      </c>
      <c r="EF22" s="55">
        <f>'Last, First 6'!EB61</f>
        <v>0</v>
      </c>
      <c r="EG22" s="55">
        <f>'Last, First 6'!EC61</f>
        <v>0</v>
      </c>
      <c r="EH22" s="55">
        <f>'Last, First 6'!ED61</f>
        <v>0</v>
      </c>
      <c r="EI22" s="55">
        <f>'Last, First 6'!EE61</f>
        <v>0</v>
      </c>
      <c r="EJ22" s="55">
        <f>'Last, First 6'!EF61</f>
        <v>0</v>
      </c>
      <c r="EK22" s="55">
        <f>'Last, First 6'!EG61</f>
        <v>0</v>
      </c>
      <c r="EL22" s="207" t="str">
        <f t="shared" si="21"/>
        <v xml:space="preserve"> &amp;   </v>
      </c>
      <c r="EM22" s="62">
        <f>'Last, First 6'!EH61</f>
        <v>0</v>
      </c>
      <c r="EN22" s="55">
        <f>'Last, First 6'!EI61</f>
        <v>0</v>
      </c>
      <c r="EO22" s="55">
        <f>'Last, First 6'!EJ61</f>
        <v>0</v>
      </c>
      <c r="EP22" s="55">
        <f>'Last, First 6'!EK61</f>
        <v>0</v>
      </c>
      <c r="EQ22" s="55">
        <f>'Last, First 6'!EL61</f>
        <v>0</v>
      </c>
      <c r="ER22" s="55">
        <f>'Last, First 6'!EM61</f>
        <v>0</v>
      </c>
      <c r="ES22" s="55">
        <f>'Last, First 6'!EN61</f>
        <v>0</v>
      </c>
      <c r="ET22" s="207" t="str">
        <f t="shared" si="22"/>
        <v xml:space="preserve"> &amp;   </v>
      </c>
      <c r="EU22" s="62">
        <f>'Last, First 6'!EO61</f>
        <v>0</v>
      </c>
      <c r="EV22" s="55">
        <f>'Last, First 6'!EP61</f>
        <v>0</v>
      </c>
      <c r="EW22" s="55">
        <f>'Last, First 6'!EQ61</f>
        <v>0</v>
      </c>
      <c r="EX22" s="55">
        <f>'Last, First 6'!ER61</f>
        <v>0</v>
      </c>
      <c r="EY22" s="207" t="str">
        <f t="shared" si="23"/>
        <v xml:space="preserve"> &amp;   </v>
      </c>
      <c r="EZ22" s="55">
        <f>'Last, First 6'!ET61</f>
        <v>0</v>
      </c>
      <c r="FA22" s="55">
        <f>'Last, First 6'!EU61</f>
        <v>0</v>
      </c>
      <c r="FB22" s="55">
        <f>'Last, First 6'!EV61</f>
        <v>0</v>
      </c>
      <c r="FC22" s="55">
        <f>'Last, First 6'!EW61</f>
        <v>0</v>
      </c>
      <c r="FD22" s="55">
        <f>'Last, First 6'!EX61</f>
        <v>0</v>
      </c>
      <c r="FE22" s="55">
        <f>'Last, First 6'!EY61</f>
        <v>0</v>
      </c>
      <c r="FF22" s="55">
        <f>'Last, First 6'!EZ61</f>
        <v>0</v>
      </c>
      <c r="FG22" s="55">
        <f>'Last, First 6'!FA61</f>
        <v>0</v>
      </c>
      <c r="FH22" s="55">
        <f>'Last, First 6'!FB61</f>
        <v>0</v>
      </c>
      <c r="FI22" s="55">
        <f>'Last, First 6'!FC61</f>
        <v>0</v>
      </c>
      <c r="FJ22" s="55">
        <f>'Last, First 6'!FD61</f>
        <v>0</v>
      </c>
      <c r="FK22" s="55">
        <f>'Last, First 6'!FE61</f>
        <v>0</v>
      </c>
      <c r="FL22" s="55">
        <f>'Last, First 6'!FF61</f>
        <v>0</v>
      </c>
      <c r="FM22" s="55">
        <f>'Last, First 6'!FG61</f>
        <v>0</v>
      </c>
      <c r="FN22" s="55">
        <f>'Last, First 6'!FH61</f>
        <v>0</v>
      </c>
      <c r="FO22" s="55">
        <f>'Last, First 6'!FI61</f>
        <v>0</v>
      </c>
      <c r="FP22" s="55">
        <f>'Last, First 6'!FJ61</f>
        <v>0</v>
      </c>
    </row>
    <row r="23" spans="1:172" ht="21.75" customHeight="1">
      <c r="A23" s="45" t="str">
        <f>'Last, First 7'!A61</f>
        <v xml:space="preserve"> &amp;   </v>
      </c>
      <c r="B23" s="46">
        <f>'Last, First 7'!B61</f>
        <v>0</v>
      </c>
      <c r="C23" s="46">
        <f>'Last, First 7'!C61</f>
        <v>0</v>
      </c>
      <c r="D23" s="46">
        <f>'Last, First 7'!D61</f>
        <v>0</v>
      </c>
      <c r="E23" s="46">
        <f>'Last, First 7'!E61</f>
        <v>0</v>
      </c>
      <c r="F23" s="47">
        <f>'Last, First 7'!F61</f>
        <v>0</v>
      </c>
      <c r="G23" s="48" t="str">
        <f>'Last, First 7'!G61</f>
        <v xml:space="preserve"> &amp;   </v>
      </c>
      <c r="H23" s="49">
        <f>'Last, First 7'!H61</f>
        <v>0</v>
      </c>
      <c r="I23" s="50" t="e">
        <f>'Last, First 7'!I61</f>
        <v>#DIV/0!</v>
      </c>
      <c r="J23" s="49">
        <f>'Last, First 7'!J61</f>
        <v>0</v>
      </c>
      <c r="K23" s="49">
        <f>'Last, First 7'!K61</f>
        <v>0</v>
      </c>
      <c r="L23" s="49">
        <f>'Last, First 7'!L61</f>
        <v>0</v>
      </c>
      <c r="M23" s="49">
        <f>'Last, First 7'!M61</f>
        <v>0</v>
      </c>
      <c r="N23" s="49">
        <f>'Last, First 7'!N61</f>
        <v>0</v>
      </c>
      <c r="O23" s="49">
        <f>'Last, First 7'!O61</f>
        <v>0</v>
      </c>
      <c r="P23" s="51">
        <f>'Last, First 7'!P61</f>
        <v>0</v>
      </c>
      <c r="Q23" s="51">
        <f>'Last, First 7'!Q61</f>
        <v>0</v>
      </c>
      <c r="R23" s="51">
        <f>'Last, First 7'!R61</f>
        <v>0</v>
      </c>
      <c r="S23" s="52">
        <f>'Last, First 7'!S61</f>
        <v>0</v>
      </c>
      <c r="T23" s="52">
        <f>'Last, First 7'!T61</f>
        <v>0</v>
      </c>
      <c r="U23" s="52">
        <f>'Last, First 7'!U61</f>
        <v>0</v>
      </c>
      <c r="V23" s="52">
        <f>'Last, First 7'!V61</f>
        <v>0</v>
      </c>
      <c r="W23" s="53">
        <f>'Last, First 7'!W61</f>
        <v>0</v>
      </c>
      <c r="X23" s="49">
        <f>'Last, First 7'!X61</f>
        <v>0</v>
      </c>
      <c r="Y23" s="49">
        <f>'Last, First 7'!Y61</f>
        <v>0</v>
      </c>
      <c r="Z23" s="49">
        <f>'Last, First 7'!Z61</f>
        <v>0</v>
      </c>
      <c r="AA23" s="49">
        <f>'Last, First 7'!AA61</f>
        <v>0</v>
      </c>
      <c r="AB23" s="352">
        <f>'Last, First 7'!AB61</f>
        <v>0</v>
      </c>
      <c r="AC23" s="353"/>
      <c r="AD23" s="353"/>
      <c r="AE23" s="354"/>
      <c r="AF23" s="54" t="e">
        <f>'Last, First 7'!AF61</f>
        <v>#DIV/0!</v>
      </c>
      <c r="AG23" s="54" t="e">
        <f>'Last, First 7'!AG61</f>
        <v>#DIV/0!</v>
      </c>
      <c r="AH23" s="54" t="e">
        <f>'Last, First 7'!AH61</f>
        <v>#DIV/0!</v>
      </c>
      <c r="AI23" s="54" t="e">
        <f>'Last, First 7'!AI61</f>
        <v>#DIV/0!</v>
      </c>
      <c r="AJ23" s="168" t="s">
        <v>98</v>
      </c>
      <c r="AK23" s="169" t="s">
        <v>99</v>
      </c>
      <c r="AL23" s="55">
        <f>'Last, First 7'!AL61</f>
        <v>0</v>
      </c>
      <c r="AM23" s="55" t="str">
        <f>'Last, First 7'!AM61</f>
        <v>-- , MOM-      Dad-          - ,            -     -     -     -</v>
      </c>
      <c r="AN23" s="55">
        <f>'Last, First 7'!AN61</f>
        <v>0</v>
      </c>
      <c r="AO23" s="55">
        <f>'Last, First 7'!AO61</f>
        <v>0</v>
      </c>
      <c r="AP23" s="55">
        <f>'Last, First 7'!AP61</f>
        <v>0</v>
      </c>
      <c r="AQ23" s="55">
        <f>'Last, First 7'!AQ61</f>
        <v>0</v>
      </c>
      <c r="AR23" s="55" t="str">
        <f t="shared" si="15"/>
        <v>-- , MOM-      Dad-          - ,            -     -     -     -</v>
      </c>
      <c r="AS23" s="55">
        <f>'Last, First 7'!AS61</f>
        <v>0</v>
      </c>
      <c r="AT23" s="55">
        <f>'Last, First 7'!AT61</f>
        <v>0</v>
      </c>
      <c r="AU23" s="55">
        <f>'Last, First 7'!AU61</f>
        <v>0</v>
      </c>
      <c r="AV23" s="55">
        <f>'Last, First 7'!AV61</f>
        <v>0</v>
      </c>
      <c r="AW23" s="55">
        <f>'Last, First 7'!AW61</f>
        <v>0</v>
      </c>
      <c r="AX23" s="55">
        <f>'Last, First 7'!AX61</f>
        <v>0</v>
      </c>
      <c r="AY23" s="55">
        <f>'Last, First 7'!AY61</f>
        <v>0</v>
      </c>
      <c r="AZ23" s="55">
        <f>'Last, First 7'!AZ61</f>
        <v>0</v>
      </c>
      <c r="BA23" s="56" t="str">
        <f>'Last, First 7'!BA61</f>
        <v>Mom</v>
      </c>
      <c r="BB23" s="57">
        <f>'Last, First 7'!BB61</f>
        <v>0</v>
      </c>
      <c r="BC23" s="57">
        <f>'Last, First 7'!BC61</f>
        <v>0</v>
      </c>
      <c r="BD23" s="57">
        <f>'Last, First 7'!BD61</f>
        <v>0</v>
      </c>
      <c r="BE23" s="57">
        <f>'Last, First 7'!BE61</f>
        <v>0</v>
      </c>
      <c r="BF23" s="57">
        <f>'Last, First 7'!BF61</f>
        <v>0</v>
      </c>
      <c r="BG23" s="57">
        <f>'Last, First 7'!BG61</f>
        <v>0</v>
      </c>
      <c r="BH23" s="57">
        <f>'Last, First 7'!BH61</f>
        <v>0</v>
      </c>
      <c r="BI23" s="57">
        <f>'Last, First 7'!BI61</f>
        <v>0</v>
      </c>
      <c r="BJ23" s="57">
        <f>'Last, First 7'!BJ61</f>
        <v>0</v>
      </c>
      <c r="BK23" s="57">
        <f>'Last, First 7'!BK61</f>
        <v>0</v>
      </c>
      <c r="BL23" s="58">
        <f>'Last, First 7'!BL61</f>
        <v>0</v>
      </c>
      <c r="BM23" s="58">
        <f>'Last, First 7'!BM61</f>
        <v>0</v>
      </c>
      <c r="BN23" s="59">
        <f>'Last, First 7'!BN61</f>
        <v>0</v>
      </c>
      <c r="BO23" s="59">
        <f>'Last, First 7'!BO61</f>
        <v>0</v>
      </c>
      <c r="BP23" s="59">
        <f>'Last, First 7'!BP61</f>
        <v>0</v>
      </c>
      <c r="BQ23" s="59">
        <f>'Last, First 7'!BQ61</f>
        <v>0</v>
      </c>
      <c r="BR23" s="59">
        <f>'Last, First 7'!BR61</f>
        <v>0</v>
      </c>
      <c r="BS23" s="59">
        <f>'Last, First 7'!BS61</f>
        <v>0</v>
      </c>
      <c r="BT23" s="59">
        <f>'Last, First 7'!BT61</f>
        <v>0</v>
      </c>
      <c r="BU23" s="59">
        <f>'Last, First 7'!BU61</f>
        <v>0</v>
      </c>
      <c r="BV23" s="59">
        <f>'Last, First 7'!BV61</f>
        <v>0</v>
      </c>
      <c r="BW23" s="55">
        <f>'Last, First 7'!BW61</f>
        <v>0</v>
      </c>
      <c r="BX23" s="55">
        <f>'Last, First 7'!BX61</f>
        <v>0</v>
      </c>
      <c r="BY23" s="55">
        <f>'Last, First 7'!BY61</f>
        <v>0</v>
      </c>
      <c r="BZ23" s="55">
        <f>'Last, First 7'!BZ61</f>
        <v>0</v>
      </c>
      <c r="CA23" s="55">
        <f>'Last, First 7'!CA61</f>
        <v>0</v>
      </c>
      <c r="CB23" s="55">
        <f>'Last, First 7'!CB61</f>
        <v>0</v>
      </c>
      <c r="CC23" s="55">
        <f>'Last, First 7'!CC61</f>
        <v>0</v>
      </c>
      <c r="CD23" s="55">
        <f>'Last, First 7'!CD61</f>
        <v>0</v>
      </c>
      <c r="CE23" s="55">
        <f>'Last, First 7'!CE61</f>
        <v>0</v>
      </c>
      <c r="CF23" s="55">
        <f>'Last, First 7'!CF61</f>
        <v>0</v>
      </c>
      <c r="CG23" s="55">
        <f>'Last, First 7'!CG61</f>
        <v>0</v>
      </c>
      <c r="CH23" s="55">
        <f>'Last, First 7'!CH61</f>
        <v>0</v>
      </c>
      <c r="CI23" s="55">
        <f>'Last, First 7'!CI61</f>
        <v>0</v>
      </c>
      <c r="CJ23" s="55">
        <f>'Last, First 7'!CJ61</f>
        <v>0</v>
      </c>
      <c r="CK23" s="55">
        <f>'Last, First 7'!CK61</f>
        <v>0</v>
      </c>
      <c r="CL23" s="55">
        <f>'Last, First 7'!CL61</f>
        <v>0</v>
      </c>
      <c r="CM23" s="55">
        <f>'Last, First 7'!CM61</f>
        <v>0</v>
      </c>
      <c r="CN23" s="55">
        <f>'Last, First 7'!CN61</f>
        <v>0</v>
      </c>
      <c r="CO23" s="55">
        <f>'Last, First 7'!CO61</f>
        <v>0</v>
      </c>
      <c r="CP23" s="55">
        <f>'Last, First 7'!CP61</f>
        <v>0</v>
      </c>
      <c r="CQ23" s="207" t="str">
        <f t="shared" si="16"/>
        <v xml:space="preserve"> &amp;   </v>
      </c>
      <c r="CR23" s="60">
        <f>'Last, First 7'!CR61</f>
        <v>0</v>
      </c>
      <c r="CS23" s="61">
        <f>'Last, First 7'!CS61</f>
        <v>0</v>
      </c>
      <c r="CT23" s="61">
        <f>'Last, First 7'!CT61</f>
        <v>0</v>
      </c>
      <c r="CU23" s="61">
        <f>'Last, First 7'!CU61</f>
        <v>0</v>
      </c>
      <c r="CV23" s="61">
        <f>'Last, First 7'!CV61</f>
        <v>0</v>
      </c>
      <c r="CW23" s="61">
        <f>'Last, First 7'!CW61</f>
        <v>0</v>
      </c>
      <c r="CX23" s="61">
        <f>'Last, First 7'!CX61</f>
        <v>0</v>
      </c>
      <c r="CY23" s="61">
        <f>'Last, First 7'!CY61</f>
        <v>0</v>
      </c>
      <c r="CZ23" s="61">
        <f>'Last, First 7'!CZ61</f>
        <v>0</v>
      </c>
      <c r="DA23" s="61">
        <f>'Last, First 7'!DA61</f>
        <v>0</v>
      </c>
      <c r="DB23" s="207" t="str">
        <f t="shared" si="17"/>
        <v xml:space="preserve"> &amp;   </v>
      </c>
      <c r="DC23" s="60">
        <f>'Last, First 7'!DB61</f>
        <v>0</v>
      </c>
      <c r="DD23" s="61">
        <f>'Last, First 7'!DC61</f>
        <v>0</v>
      </c>
      <c r="DE23" s="61">
        <f>'Last, First 7'!DD61</f>
        <v>0</v>
      </c>
      <c r="DF23" s="61">
        <f>'Last, First 7'!DE61</f>
        <v>0</v>
      </c>
      <c r="DG23" s="61">
        <f>'Last, First 7'!DF61</f>
        <v>0</v>
      </c>
      <c r="DH23" s="61">
        <f>'Last, First 7'!DG61</f>
        <v>0</v>
      </c>
      <c r="DI23" s="61">
        <f>'Last, First 7'!DH61</f>
        <v>0</v>
      </c>
      <c r="DJ23" s="207" t="str">
        <f t="shared" si="18"/>
        <v xml:space="preserve"> &amp;   </v>
      </c>
      <c r="DK23" s="62">
        <f>'Last, First 7'!DI61</f>
        <v>0</v>
      </c>
      <c r="DL23" s="55">
        <f>'Last, First 7'!DJ61</f>
        <v>0</v>
      </c>
      <c r="DM23" s="55">
        <f>'Last, First 7'!DK61</f>
        <v>0</v>
      </c>
      <c r="DN23" s="55">
        <f>'Last, First 7'!DL61</f>
        <v>0</v>
      </c>
      <c r="DO23" s="55">
        <f>'Last, First 7'!DM61</f>
        <v>0</v>
      </c>
      <c r="DP23" s="55">
        <f>'Last, First 7'!DN61</f>
        <v>0</v>
      </c>
      <c r="DQ23" s="55">
        <f>'Last, First 7'!DO61</f>
        <v>0</v>
      </c>
      <c r="DR23" s="55">
        <f>'Last, First 7'!DP61</f>
        <v>0</v>
      </c>
      <c r="DS23" s="55">
        <f>'Last, First 7'!DQ61</f>
        <v>0</v>
      </c>
      <c r="DT23" s="207" t="str">
        <f t="shared" si="19"/>
        <v xml:space="preserve"> &amp;   </v>
      </c>
      <c r="DU23" s="62">
        <f>'Last, First 7'!DR61</f>
        <v>0</v>
      </c>
      <c r="DV23" s="55">
        <f>'Last, First 7'!DS61</f>
        <v>0</v>
      </c>
      <c r="DW23" s="55">
        <f>'Last, First 7'!DT61</f>
        <v>0</v>
      </c>
      <c r="DX23" s="55">
        <f>'Last, First 7'!DU61</f>
        <v>0</v>
      </c>
      <c r="DY23" s="55">
        <f>'Last, First 7'!DV61</f>
        <v>0</v>
      </c>
      <c r="DZ23" s="55">
        <f>'Last, First 7'!DW61</f>
        <v>0</v>
      </c>
      <c r="EA23" s="55">
        <f>'Last, First 7'!DX61</f>
        <v>0</v>
      </c>
      <c r="EB23" s="207" t="str">
        <f t="shared" si="20"/>
        <v xml:space="preserve"> &amp;   </v>
      </c>
      <c r="EC23" s="62">
        <f>'Last, First 7'!DY61</f>
        <v>0</v>
      </c>
      <c r="ED23" s="55">
        <f>'Last, First 7'!DZ61</f>
        <v>0</v>
      </c>
      <c r="EE23" s="55">
        <f>'Last, First 7'!EA61</f>
        <v>0</v>
      </c>
      <c r="EF23" s="55">
        <f>'Last, First 7'!EB61</f>
        <v>0</v>
      </c>
      <c r="EG23" s="55">
        <f>'Last, First 7'!EC61</f>
        <v>0</v>
      </c>
      <c r="EH23" s="55">
        <f>'Last, First 7'!ED61</f>
        <v>0</v>
      </c>
      <c r="EI23" s="55">
        <f>'Last, First 7'!EE61</f>
        <v>0</v>
      </c>
      <c r="EJ23" s="55">
        <f>'Last, First 7'!EF61</f>
        <v>0</v>
      </c>
      <c r="EK23" s="55">
        <f>'Last, First 7'!EG61</f>
        <v>0</v>
      </c>
      <c r="EL23" s="207" t="str">
        <f t="shared" si="21"/>
        <v xml:space="preserve"> &amp;   </v>
      </c>
      <c r="EM23" s="62">
        <f>'Last, First 7'!EH61</f>
        <v>0</v>
      </c>
      <c r="EN23" s="55">
        <f>'Last, First 7'!EI61</f>
        <v>0</v>
      </c>
      <c r="EO23" s="55">
        <f>'Last, First 7'!EJ61</f>
        <v>0</v>
      </c>
      <c r="EP23" s="55">
        <f>'Last, First 7'!EK61</f>
        <v>0</v>
      </c>
      <c r="EQ23" s="55">
        <f>'Last, First 7'!EL61</f>
        <v>0</v>
      </c>
      <c r="ER23" s="55">
        <f>'Last, First 7'!EM61</f>
        <v>0</v>
      </c>
      <c r="ES23" s="55">
        <f>'Last, First 7'!EN61</f>
        <v>0</v>
      </c>
      <c r="ET23" s="207" t="str">
        <f t="shared" si="22"/>
        <v xml:space="preserve"> &amp;   </v>
      </c>
      <c r="EU23" s="62">
        <f>'Last, First 7'!EO61</f>
        <v>0</v>
      </c>
      <c r="EV23" s="55">
        <f>'Last, First 7'!EP61</f>
        <v>0</v>
      </c>
      <c r="EW23" s="55">
        <f>'Last, First 7'!EQ61</f>
        <v>0</v>
      </c>
      <c r="EX23" s="55">
        <f>'Last, First 7'!ER61</f>
        <v>0</v>
      </c>
      <c r="EY23" s="207" t="str">
        <f t="shared" si="23"/>
        <v xml:space="preserve"> &amp;   </v>
      </c>
      <c r="EZ23" s="55">
        <f>'Last, First 7'!ET61</f>
        <v>0</v>
      </c>
      <c r="FA23" s="55">
        <f>'Last, First 7'!EU61</f>
        <v>0</v>
      </c>
      <c r="FB23" s="55">
        <f>'Last, First 7'!EV61</f>
        <v>0</v>
      </c>
      <c r="FC23" s="55">
        <f>'Last, First 7'!EW61</f>
        <v>0</v>
      </c>
      <c r="FD23" s="55">
        <f>'Last, First 7'!EX61</f>
        <v>0</v>
      </c>
      <c r="FE23" s="55">
        <f>'Last, First 7'!EY61</f>
        <v>0</v>
      </c>
      <c r="FF23" s="55">
        <f>'Last, First 7'!EZ61</f>
        <v>0</v>
      </c>
      <c r="FG23" s="55">
        <f>'Last, First 7'!FA61</f>
        <v>0</v>
      </c>
      <c r="FH23" s="55">
        <f>'Last, First 7'!FB61</f>
        <v>0</v>
      </c>
      <c r="FI23" s="55">
        <f>'Last, First 7'!FC61</f>
        <v>0</v>
      </c>
      <c r="FJ23" s="55">
        <f>'Last, First 7'!FD61</f>
        <v>0</v>
      </c>
      <c r="FK23" s="55">
        <f>'Last, First 7'!FE61</f>
        <v>0</v>
      </c>
      <c r="FL23" s="55">
        <f>'Last, First 7'!FF61</f>
        <v>0</v>
      </c>
      <c r="FM23" s="55">
        <f>'Last, First 7'!FG61</f>
        <v>0</v>
      </c>
      <c r="FN23" s="55">
        <f>'Last, First 7'!FH61</f>
        <v>0</v>
      </c>
      <c r="FO23" s="55">
        <f>'Last, First 7'!FI61</f>
        <v>0</v>
      </c>
      <c r="FP23" s="55">
        <f>'Last, First 7'!FJ61</f>
        <v>0</v>
      </c>
    </row>
    <row r="24" spans="1:172" ht="21.75" customHeight="1">
      <c r="A24" s="45" t="str">
        <f>'Last, First 8'!A61</f>
        <v xml:space="preserve"> &amp;   </v>
      </c>
      <c r="B24" s="46">
        <f>'Last, First 8'!B61</f>
        <v>0</v>
      </c>
      <c r="C24" s="46">
        <f>'Last, First 8'!C61</f>
        <v>0</v>
      </c>
      <c r="D24" s="46">
        <f>'Last, First 8'!D61</f>
        <v>0</v>
      </c>
      <c r="E24" s="46">
        <f>'Last, First 8'!E61</f>
        <v>0</v>
      </c>
      <c r="F24" s="47">
        <f>'Last, First 8'!F61</f>
        <v>0</v>
      </c>
      <c r="G24" s="48" t="str">
        <f>'Last, First 8'!G61</f>
        <v xml:space="preserve"> &amp;   </v>
      </c>
      <c r="H24" s="49">
        <f>'Last, First 8'!H61</f>
        <v>0</v>
      </c>
      <c r="I24" s="50" t="e">
        <f>'Last, First 8'!I61</f>
        <v>#DIV/0!</v>
      </c>
      <c r="J24" s="49">
        <f>'Last, First 8'!J61</f>
        <v>0</v>
      </c>
      <c r="K24" s="49">
        <f>'Last, First 8'!K61</f>
        <v>0</v>
      </c>
      <c r="L24" s="49">
        <f>'Last, First 8'!L61</f>
        <v>0</v>
      </c>
      <c r="M24" s="49">
        <f>'Last, First 8'!M61</f>
        <v>0</v>
      </c>
      <c r="N24" s="49">
        <f>'Last, First 8'!N61</f>
        <v>0</v>
      </c>
      <c r="O24" s="49">
        <f>'Last, First 8'!O61</f>
        <v>0</v>
      </c>
      <c r="P24" s="51">
        <f>'Last, First 8'!P61</f>
        <v>0</v>
      </c>
      <c r="Q24" s="51">
        <f>'Last, First 8'!Q61</f>
        <v>0</v>
      </c>
      <c r="R24" s="51">
        <f>'Last, First 8'!R61</f>
        <v>0</v>
      </c>
      <c r="S24" s="52">
        <f>'Last, First 8'!S61</f>
        <v>0</v>
      </c>
      <c r="T24" s="52">
        <f>'Last, First 8'!T61</f>
        <v>0</v>
      </c>
      <c r="U24" s="52">
        <f>'Last, First 8'!U61</f>
        <v>0</v>
      </c>
      <c r="V24" s="52">
        <f>'Last, First 8'!V61</f>
        <v>0</v>
      </c>
      <c r="W24" s="53">
        <f>'Last, First 8'!W61</f>
        <v>0</v>
      </c>
      <c r="X24" s="49">
        <f>'Last, First 8'!X61</f>
        <v>0</v>
      </c>
      <c r="Y24" s="49">
        <f>'Last, First 8'!Y61</f>
        <v>0</v>
      </c>
      <c r="Z24" s="49">
        <f>'Last, First 8'!Z61</f>
        <v>0</v>
      </c>
      <c r="AA24" s="49">
        <f>'Last, First 8'!AA61</f>
        <v>0</v>
      </c>
      <c r="AB24" s="352">
        <f>'Last, First 8'!AB61</f>
        <v>0</v>
      </c>
      <c r="AC24" s="353"/>
      <c r="AD24" s="353"/>
      <c r="AE24" s="354"/>
      <c r="AF24" s="54" t="e">
        <f>'Last, First 8'!AF61</f>
        <v>#DIV/0!</v>
      </c>
      <c r="AG24" s="54" t="e">
        <f>'Last, First 8'!AG61</f>
        <v>#DIV/0!</v>
      </c>
      <c r="AH24" s="54" t="e">
        <f>'Last, First 8'!AH61</f>
        <v>#DIV/0!</v>
      </c>
      <c r="AI24" s="54" t="e">
        <f>'Last, First 8'!AI61</f>
        <v>#DIV/0!</v>
      </c>
      <c r="AJ24" s="168" t="s">
        <v>98</v>
      </c>
      <c r="AK24" s="169" t="s">
        <v>99</v>
      </c>
      <c r="AL24" s="55">
        <f>'Last, First 8'!AL61</f>
        <v>0</v>
      </c>
      <c r="AM24" s="55" t="str">
        <f>'Last, First 8'!AM61</f>
        <v>-- , MOM-      Dad-          - ,            -     -     -     -</v>
      </c>
      <c r="AN24" s="55">
        <f>'Last, First 8'!AN61</f>
        <v>0</v>
      </c>
      <c r="AO24" s="55">
        <f>'Last, First 8'!AO61</f>
        <v>0</v>
      </c>
      <c r="AP24" s="55">
        <f>'Last, First 8'!AP61</f>
        <v>0</v>
      </c>
      <c r="AQ24" s="55">
        <f>'Last, First 8'!AQ61</f>
        <v>0</v>
      </c>
      <c r="AR24" s="55" t="str">
        <f t="shared" si="15"/>
        <v>-- , MOM-      Dad-          - ,            -     -     -     -</v>
      </c>
      <c r="AS24" s="55">
        <f>'Last, First 8'!AS61</f>
        <v>0</v>
      </c>
      <c r="AT24" s="55">
        <f>'Last, First 8'!AT61</f>
        <v>0</v>
      </c>
      <c r="AU24" s="55">
        <f>'Last, First 8'!AU61</f>
        <v>0</v>
      </c>
      <c r="AV24" s="55">
        <f>'Last, First 8'!AV61</f>
        <v>0</v>
      </c>
      <c r="AW24" s="55">
        <f>'Last, First 8'!AW61</f>
        <v>0</v>
      </c>
      <c r="AX24" s="55">
        <f>'Last, First 8'!AX61</f>
        <v>0</v>
      </c>
      <c r="AY24" s="55">
        <f>'Last, First 8'!AY61</f>
        <v>0</v>
      </c>
      <c r="AZ24" s="55">
        <f>'Last, First 8'!AZ61</f>
        <v>0</v>
      </c>
      <c r="BA24" s="56" t="str">
        <f>'Last, First 8'!BA61</f>
        <v>Mom</v>
      </c>
      <c r="BB24" s="57">
        <f>'Last, First 8'!BB61</f>
        <v>0</v>
      </c>
      <c r="BC24" s="57">
        <f>'Last, First 8'!BC61</f>
        <v>0</v>
      </c>
      <c r="BD24" s="57">
        <f>'Last, First 8'!BD61</f>
        <v>0</v>
      </c>
      <c r="BE24" s="57">
        <f>'Last, First 8'!BE61</f>
        <v>0</v>
      </c>
      <c r="BF24" s="57">
        <f>'Last, First 8'!BF61</f>
        <v>0</v>
      </c>
      <c r="BG24" s="57">
        <f>'Last, First 8'!BG61</f>
        <v>0</v>
      </c>
      <c r="BH24" s="57">
        <f>'Last, First 8'!BH61</f>
        <v>0</v>
      </c>
      <c r="BI24" s="57">
        <f>'Last, First 8'!BI61</f>
        <v>0</v>
      </c>
      <c r="BJ24" s="57">
        <f>'Last, First 8'!BJ61</f>
        <v>0</v>
      </c>
      <c r="BK24" s="57">
        <f>'Last, First 8'!BK61</f>
        <v>0</v>
      </c>
      <c r="BL24" s="58">
        <f>'Last, First 8'!BL61</f>
        <v>0</v>
      </c>
      <c r="BM24" s="58">
        <f>'Last, First 8'!BM61</f>
        <v>0</v>
      </c>
      <c r="BN24" s="59">
        <f>'Last, First 8'!BN61</f>
        <v>0</v>
      </c>
      <c r="BO24" s="59">
        <f>'Last, First 8'!BO61</f>
        <v>0</v>
      </c>
      <c r="BP24" s="59">
        <f>'Last, First 8'!BP61</f>
        <v>0</v>
      </c>
      <c r="BQ24" s="59">
        <f>'Last, First 8'!BQ61</f>
        <v>0</v>
      </c>
      <c r="BR24" s="59">
        <f>'Last, First 8'!BR61</f>
        <v>0</v>
      </c>
      <c r="BS24" s="59">
        <f>'Last, First 8'!BS61</f>
        <v>0</v>
      </c>
      <c r="BT24" s="59">
        <f>'Last, First 8'!BT61</f>
        <v>0</v>
      </c>
      <c r="BU24" s="59">
        <f>'Last, First 8'!BU61</f>
        <v>0</v>
      </c>
      <c r="BV24" s="59">
        <f>'Last, First 8'!BV61</f>
        <v>0</v>
      </c>
      <c r="BW24" s="55">
        <f>'Last, First 8'!BW61</f>
        <v>0</v>
      </c>
      <c r="BX24" s="55">
        <f>'Last, First 8'!BX61</f>
        <v>0</v>
      </c>
      <c r="BY24" s="55">
        <f>'Last, First 8'!BY61</f>
        <v>0</v>
      </c>
      <c r="BZ24" s="55">
        <f>'Last, First 8'!BZ61</f>
        <v>0</v>
      </c>
      <c r="CA24" s="55">
        <f>'Last, First 8'!CA61</f>
        <v>0</v>
      </c>
      <c r="CB24" s="55">
        <f>'Last, First 8'!CB61</f>
        <v>0</v>
      </c>
      <c r="CC24" s="55">
        <f>'Last, First 8'!CC61</f>
        <v>0</v>
      </c>
      <c r="CD24" s="55">
        <f>'Last, First 8'!CD61</f>
        <v>0</v>
      </c>
      <c r="CE24" s="55">
        <f>'Last, First 8'!CE61</f>
        <v>0</v>
      </c>
      <c r="CF24" s="55">
        <f>'Last, First 8'!CF61</f>
        <v>0</v>
      </c>
      <c r="CG24" s="55">
        <f>'Last, First 8'!CG61</f>
        <v>0</v>
      </c>
      <c r="CH24" s="55">
        <f>'Last, First 8'!CH61</f>
        <v>0</v>
      </c>
      <c r="CI24" s="55">
        <f>'Last, First 8'!CI61</f>
        <v>0</v>
      </c>
      <c r="CJ24" s="55">
        <f>'Last, First 8'!CJ61</f>
        <v>0</v>
      </c>
      <c r="CK24" s="55">
        <f>'Last, First 8'!CK61</f>
        <v>0</v>
      </c>
      <c r="CL24" s="55">
        <f>'Last, First 8'!CL61</f>
        <v>0</v>
      </c>
      <c r="CM24" s="55">
        <f>'Last, First 8'!CM61</f>
        <v>0</v>
      </c>
      <c r="CN24" s="55">
        <f>'Last, First 8'!CN61</f>
        <v>0</v>
      </c>
      <c r="CO24" s="55">
        <f>'Last, First 8'!CO61</f>
        <v>0</v>
      </c>
      <c r="CP24" s="55">
        <f>'Last, First 8'!CP61</f>
        <v>0</v>
      </c>
      <c r="CQ24" s="207" t="str">
        <f t="shared" si="16"/>
        <v xml:space="preserve"> &amp;   </v>
      </c>
      <c r="CR24" s="60">
        <f>'Last, First 8'!CR61</f>
        <v>0</v>
      </c>
      <c r="CS24" s="61">
        <f>'Last, First 8'!CS61</f>
        <v>0</v>
      </c>
      <c r="CT24" s="61">
        <f>'Last, First 8'!CT61</f>
        <v>0</v>
      </c>
      <c r="CU24" s="61">
        <f>'Last, First 8'!CU61</f>
        <v>0</v>
      </c>
      <c r="CV24" s="61">
        <f>'Last, First 8'!CV61</f>
        <v>0</v>
      </c>
      <c r="CW24" s="61">
        <f>'Last, First 8'!CW61</f>
        <v>0</v>
      </c>
      <c r="CX24" s="61">
        <f>'Last, First 8'!CX61</f>
        <v>0</v>
      </c>
      <c r="CY24" s="61">
        <f>'Last, First 8'!CY61</f>
        <v>0</v>
      </c>
      <c r="CZ24" s="61">
        <f>'Last, First 8'!CZ61</f>
        <v>0</v>
      </c>
      <c r="DA24" s="61">
        <f>'Last, First 8'!DA61</f>
        <v>0</v>
      </c>
      <c r="DB24" s="207" t="str">
        <f t="shared" si="17"/>
        <v xml:space="preserve"> &amp;   </v>
      </c>
      <c r="DC24" s="60">
        <f>'Last, First 8'!DB61</f>
        <v>0</v>
      </c>
      <c r="DD24" s="61">
        <f>'Last, First 8'!DC61</f>
        <v>0</v>
      </c>
      <c r="DE24" s="61">
        <f>'Last, First 8'!DD61</f>
        <v>0</v>
      </c>
      <c r="DF24" s="61">
        <f>'Last, First 8'!DE61</f>
        <v>0</v>
      </c>
      <c r="DG24" s="61">
        <f>'Last, First 8'!DF61</f>
        <v>0</v>
      </c>
      <c r="DH24" s="61">
        <f>'Last, First 8'!DG61</f>
        <v>0</v>
      </c>
      <c r="DI24" s="61">
        <f>'Last, First 8'!DH61</f>
        <v>0</v>
      </c>
      <c r="DJ24" s="207" t="str">
        <f t="shared" si="18"/>
        <v xml:space="preserve"> &amp;   </v>
      </c>
      <c r="DK24" s="62">
        <f>'Last, First 8'!DI61</f>
        <v>0</v>
      </c>
      <c r="DL24" s="55">
        <f>'Last, First 8'!DJ61</f>
        <v>0</v>
      </c>
      <c r="DM24" s="55">
        <f>'Last, First 8'!DK61</f>
        <v>0</v>
      </c>
      <c r="DN24" s="55">
        <f>'Last, First 8'!DL61</f>
        <v>0</v>
      </c>
      <c r="DO24" s="55">
        <f>'Last, First 8'!DM61</f>
        <v>0</v>
      </c>
      <c r="DP24" s="55">
        <f>'Last, First 8'!DN61</f>
        <v>0</v>
      </c>
      <c r="DQ24" s="55">
        <f>'Last, First 8'!DO61</f>
        <v>0</v>
      </c>
      <c r="DR24" s="55">
        <f>'Last, First 8'!DP61</f>
        <v>0</v>
      </c>
      <c r="DS24" s="55">
        <f>'Last, First 8'!DQ61</f>
        <v>0</v>
      </c>
      <c r="DT24" s="207" t="str">
        <f t="shared" si="19"/>
        <v xml:space="preserve"> &amp;   </v>
      </c>
      <c r="DU24" s="62">
        <f>'Last, First 8'!DR61</f>
        <v>0</v>
      </c>
      <c r="DV24" s="55">
        <f>'Last, First 8'!DS61</f>
        <v>0</v>
      </c>
      <c r="DW24" s="55">
        <f>'Last, First 8'!DT61</f>
        <v>0</v>
      </c>
      <c r="DX24" s="55">
        <f>'Last, First 8'!DU61</f>
        <v>0</v>
      </c>
      <c r="DY24" s="55">
        <f>'Last, First 8'!DV61</f>
        <v>0</v>
      </c>
      <c r="DZ24" s="55">
        <f>'Last, First 8'!DW61</f>
        <v>0</v>
      </c>
      <c r="EA24" s="55">
        <f>'Last, First 8'!DX61</f>
        <v>0</v>
      </c>
      <c r="EB24" s="207" t="str">
        <f t="shared" si="20"/>
        <v xml:space="preserve"> &amp;   </v>
      </c>
      <c r="EC24" s="62">
        <f>'Last, First 8'!DY61</f>
        <v>0</v>
      </c>
      <c r="ED24" s="55">
        <f>'Last, First 8'!DZ61</f>
        <v>0</v>
      </c>
      <c r="EE24" s="55">
        <f>'Last, First 8'!EA61</f>
        <v>0</v>
      </c>
      <c r="EF24" s="55">
        <f>'Last, First 8'!EB61</f>
        <v>0</v>
      </c>
      <c r="EG24" s="55">
        <f>'Last, First 8'!EC61</f>
        <v>0</v>
      </c>
      <c r="EH24" s="55">
        <f>'Last, First 8'!ED61</f>
        <v>0</v>
      </c>
      <c r="EI24" s="55">
        <f>'Last, First 8'!EE61</f>
        <v>0</v>
      </c>
      <c r="EJ24" s="55">
        <f>'Last, First 8'!EF61</f>
        <v>0</v>
      </c>
      <c r="EK24" s="55">
        <f>'Last, First 8'!EG61</f>
        <v>0</v>
      </c>
      <c r="EL24" s="207" t="str">
        <f t="shared" si="21"/>
        <v xml:space="preserve"> &amp;   </v>
      </c>
      <c r="EM24" s="62">
        <f>'Last, First 8'!EH61</f>
        <v>0</v>
      </c>
      <c r="EN24" s="55">
        <f>'Last, First 8'!EI61</f>
        <v>0</v>
      </c>
      <c r="EO24" s="55">
        <f>'Last, First 8'!EJ61</f>
        <v>0</v>
      </c>
      <c r="EP24" s="55">
        <f>'Last, First 8'!EK61</f>
        <v>0</v>
      </c>
      <c r="EQ24" s="55">
        <f>'Last, First 8'!EL61</f>
        <v>0</v>
      </c>
      <c r="ER24" s="55">
        <f>'Last, First 8'!EM61</f>
        <v>0</v>
      </c>
      <c r="ES24" s="55">
        <f>'Last, First 8'!EN61</f>
        <v>0</v>
      </c>
      <c r="ET24" s="207" t="str">
        <f t="shared" si="22"/>
        <v xml:space="preserve"> &amp;   </v>
      </c>
      <c r="EU24" s="62">
        <f>'Last, First 8'!EO61</f>
        <v>0</v>
      </c>
      <c r="EV24" s="55">
        <f>'Last, First 8'!EP61</f>
        <v>0</v>
      </c>
      <c r="EW24" s="55">
        <f>'Last, First 8'!EQ61</f>
        <v>0</v>
      </c>
      <c r="EX24" s="55">
        <f>'Last, First 8'!ER61</f>
        <v>0</v>
      </c>
      <c r="EY24" s="207" t="str">
        <f t="shared" si="23"/>
        <v xml:space="preserve"> &amp;   </v>
      </c>
      <c r="EZ24" s="55">
        <f>'Last, First 8'!ET61</f>
        <v>0</v>
      </c>
      <c r="FA24" s="55">
        <f>'Last, First 8'!EU61</f>
        <v>0</v>
      </c>
      <c r="FB24" s="55">
        <f>'Last, First 8'!EV61</f>
        <v>0</v>
      </c>
      <c r="FC24" s="55">
        <f>'Last, First 8'!EW61</f>
        <v>0</v>
      </c>
      <c r="FD24" s="55">
        <f>'Last, First 8'!EX61</f>
        <v>0</v>
      </c>
      <c r="FE24" s="55">
        <f>'Last, First 8'!EY61</f>
        <v>0</v>
      </c>
      <c r="FF24" s="55">
        <f>'Last, First 8'!EZ61</f>
        <v>0</v>
      </c>
      <c r="FG24" s="55">
        <f>'Last, First 8'!FA61</f>
        <v>0</v>
      </c>
      <c r="FH24" s="55">
        <f>'Last, First 8'!FB61</f>
        <v>0</v>
      </c>
      <c r="FI24" s="55">
        <f>'Last, First 8'!FC61</f>
        <v>0</v>
      </c>
      <c r="FJ24" s="55">
        <f>'Last, First 8'!FD61</f>
        <v>0</v>
      </c>
      <c r="FK24" s="55">
        <f>'Last, First 8'!FE61</f>
        <v>0</v>
      </c>
      <c r="FL24" s="55">
        <f>'Last, First 8'!FF61</f>
        <v>0</v>
      </c>
      <c r="FM24" s="55">
        <f>'Last, First 8'!FG61</f>
        <v>0</v>
      </c>
      <c r="FN24" s="55">
        <f>'Last, First 8'!FH61</f>
        <v>0</v>
      </c>
      <c r="FO24" s="55">
        <f>'Last, First 8'!FI61</f>
        <v>0</v>
      </c>
      <c r="FP24" s="55">
        <f>'Last, First 8'!FJ61</f>
        <v>0</v>
      </c>
    </row>
    <row r="25" spans="1:172" ht="21.75" customHeight="1">
      <c r="A25" s="45" t="str">
        <f>'Last, First 9'!A61</f>
        <v xml:space="preserve"> &amp;   </v>
      </c>
      <c r="B25" s="46">
        <f>'Last, First 9'!B61</f>
        <v>0</v>
      </c>
      <c r="C25" s="46">
        <f>'Last, First 9'!C61</f>
        <v>0</v>
      </c>
      <c r="D25" s="46">
        <f>'Last, First 9'!D61</f>
        <v>0</v>
      </c>
      <c r="E25" s="46">
        <f>'Last, First 9'!E61</f>
        <v>0</v>
      </c>
      <c r="F25" s="47">
        <f>'Last, First 9'!F61</f>
        <v>0</v>
      </c>
      <c r="G25" s="48" t="str">
        <f>'Last, First 9'!G61</f>
        <v xml:space="preserve"> &amp;   </v>
      </c>
      <c r="H25" s="49">
        <f>'Last, First 9'!H61</f>
        <v>0</v>
      </c>
      <c r="I25" s="50" t="e">
        <f>'Last, First 9'!I61</f>
        <v>#DIV/0!</v>
      </c>
      <c r="J25" s="49">
        <f>'Last, First 9'!J61</f>
        <v>0</v>
      </c>
      <c r="K25" s="49">
        <f>'Last, First 9'!K61</f>
        <v>0</v>
      </c>
      <c r="L25" s="49">
        <f>'Last, First 9'!L61</f>
        <v>0</v>
      </c>
      <c r="M25" s="49">
        <f>'Last, First 9'!M61</f>
        <v>0</v>
      </c>
      <c r="N25" s="49">
        <f>'Last, First 9'!N61</f>
        <v>0</v>
      </c>
      <c r="O25" s="49">
        <f>'Last, First 9'!O61</f>
        <v>0</v>
      </c>
      <c r="P25" s="51">
        <f>'Last, First 9'!P61</f>
        <v>0</v>
      </c>
      <c r="Q25" s="51">
        <f>'Last, First 9'!Q61</f>
        <v>0</v>
      </c>
      <c r="R25" s="51">
        <f>'Last, First 9'!R61</f>
        <v>0</v>
      </c>
      <c r="S25" s="52">
        <f>'Last, First 9'!S61</f>
        <v>0</v>
      </c>
      <c r="T25" s="52">
        <f>'Last, First 9'!T61</f>
        <v>0</v>
      </c>
      <c r="U25" s="52">
        <f>'Last, First 9'!U61</f>
        <v>0</v>
      </c>
      <c r="V25" s="52">
        <f>'Last, First 9'!V61</f>
        <v>0</v>
      </c>
      <c r="W25" s="53">
        <f>'Last, First 9'!W61</f>
        <v>0</v>
      </c>
      <c r="X25" s="49">
        <f>'Last, First 9'!X61</f>
        <v>0</v>
      </c>
      <c r="Y25" s="49">
        <f>'Last, First 9'!Y61</f>
        <v>0</v>
      </c>
      <c r="Z25" s="49">
        <f>'Last, First 9'!Z61</f>
        <v>0</v>
      </c>
      <c r="AA25" s="49">
        <f>'Last, First 9'!AA61</f>
        <v>0</v>
      </c>
      <c r="AB25" s="352">
        <f>'Last, First 9'!AB61</f>
        <v>0</v>
      </c>
      <c r="AC25" s="353"/>
      <c r="AD25" s="353"/>
      <c r="AE25" s="354"/>
      <c r="AF25" s="54" t="e">
        <f>'Last, First 9'!AF61</f>
        <v>#DIV/0!</v>
      </c>
      <c r="AG25" s="54" t="e">
        <f>'Last, First 9'!AG61</f>
        <v>#DIV/0!</v>
      </c>
      <c r="AH25" s="54" t="e">
        <f>'Last, First 9'!AH61</f>
        <v>#DIV/0!</v>
      </c>
      <c r="AI25" s="54" t="e">
        <f>'Last, First 9'!AI61</f>
        <v>#DIV/0!</v>
      </c>
      <c r="AJ25" s="168" t="s">
        <v>98</v>
      </c>
      <c r="AK25" s="169" t="s">
        <v>99</v>
      </c>
      <c r="AL25" s="55">
        <f>'Last, First 9'!AL61</f>
        <v>0</v>
      </c>
      <c r="AM25" s="55" t="str">
        <f>'Last, First 9'!AM61</f>
        <v>-- , MOM-      Dad-          - ,            -     -     -     -</v>
      </c>
      <c r="AN25" s="55">
        <f>'Last, First 9'!AN61</f>
        <v>0</v>
      </c>
      <c r="AO25" s="55">
        <f>'Last, First 9'!AO61</f>
        <v>0</v>
      </c>
      <c r="AP25" s="55">
        <f>'Last, First 9'!AP61</f>
        <v>0</v>
      </c>
      <c r="AQ25" s="55">
        <f>'Last, First 9'!AQ61</f>
        <v>0</v>
      </c>
      <c r="AR25" s="55" t="str">
        <f t="shared" si="15"/>
        <v>-- , MOM-      Dad-          - ,            -     -     -     -</v>
      </c>
      <c r="AS25" s="55">
        <f>'Last, First 9'!AS61</f>
        <v>0</v>
      </c>
      <c r="AT25" s="55">
        <f>'Last, First 9'!AT61</f>
        <v>0</v>
      </c>
      <c r="AU25" s="55">
        <f>'Last, First 9'!AU61</f>
        <v>0</v>
      </c>
      <c r="AV25" s="55">
        <f>'Last, First 9'!AV61</f>
        <v>0</v>
      </c>
      <c r="AW25" s="55">
        <f>'Last, First 9'!AW61</f>
        <v>0</v>
      </c>
      <c r="AX25" s="55">
        <f>'Last, First 9'!AX61</f>
        <v>0</v>
      </c>
      <c r="AY25" s="55">
        <f>'Last, First 9'!AY61</f>
        <v>0</v>
      </c>
      <c r="AZ25" s="55">
        <f>'Last, First 9'!AZ61</f>
        <v>0</v>
      </c>
      <c r="BA25" s="56" t="str">
        <f>'Last, First 9'!BA61</f>
        <v>Mom</v>
      </c>
      <c r="BB25" s="57">
        <f>'Last, First 9'!BB61</f>
        <v>0</v>
      </c>
      <c r="BC25" s="57">
        <f>'Last, First 9'!BC61</f>
        <v>0</v>
      </c>
      <c r="BD25" s="57">
        <f>'Last, First 9'!BD61</f>
        <v>0</v>
      </c>
      <c r="BE25" s="57">
        <f>'Last, First 9'!BE61</f>
        <v>0</v>
      </c>
      <c r="BF25" s="57">
        <f>'Last, First 9'!BF61</f>
        <v>0</v>
      </c>
      <c r="BG25" s="57">
        <f>'Last, First 9'!BG61</f>
        <v>0</v>
      </c>
      <c r="BH25" s="57">
        <f>'Last, First 9'!BH61</f>
        <v>0</v>
      </c>
      <c r="BI25" s="57">
        <f>'Last, First 9'!BI61</f>
        <v>0</v>
      </c>
      <c r="BJ25" s="57">
        <f>'Last, First 9'!BJ61</f>
        <v>0</v>
      </c>
      <c r="BK25" s="57">
        <f>'Last, First 9'!BK61</f>
        <v>0</v>
      </c>
      <c r="BL25" s="58">
        <f>'Last, First 9'!BL61</f>
        <v>0</v>
      </c>
      <c r="BM25" s="58">
        <f>'Last, First 9'!BM61</f>
        <v>0</v>
      </c>
      <c r="BN25" s="59">
        <f>'Last, First 9'!BN61</f>
        <v>0</v>
      </c>
      <c r="BO25" s="59">
        <f>'Last, First 9'!BO61</f>
        <v>0</v>
      </c>
      <c r="BP25" s="59">
        <f>'Last, First 9'!BP61</f>
        <v>0</v>
      </c>
      <c r="BQ25" s="59">
        <f>'Last, First 9'!BQ61</f>
        <v>0</v>
      </c>
      <c r="BR25" s="59">
        <f>'Last, First 9'!BR61</f>
        <v>0</v>
      </c>
      <c r="BS25" s="59">
        <f>'Last, First 9'!BS61</f>
        <v>0</v>
      </c>
      <c r="BT25" s="59">
        <f>'Last, First 9'!BT61</f>
        <v>0</v>
      </c>
      <c r="BU25" s="59">
        <f>'Last, First 9'!BU61</f>
        <v>0</v>
      </c>
      <c r="BV25" s="59">
        <f>'Last, First 9'!BV61</f>
        <v>0</v>
      </c>
      <c r="BW25" s="55">
        <f>'Last, First 9'!BW61</f>
        <v>0</v>
      </c>
      <c r="BX25" s="55">
        <f>'Last, First 9'!BX61</f>
        <v>0</v>
      </c>
      <c r="BY25" s="55">
        <f>'Last, First 9'!BY61</f>
        <v>0</v>
      </c>
      <c r="BZ25" s="55">
        <f>'Last, First 9'!BZ61</f>
        <v>0</v>
      </c>
      <c r="CA25" s="55">
        <f>'Last, First 9'!CA61</f>
        <v>0</v>
      </c>
      <c r="CB25" s="55">
        <f>'Last, First 9'!CB61</f>
        <v>0</v>
      </c>
      <c r="CC25" s="55">
        <f>'Last, First 9'!CC61</f>
        <v>0</v>
      </c>
      <c r="CD25" s="55">
        <f>'Last, First 9'!CD61</f>
        <v>0</v>
      </c>
      <c r="CE25" s="55">
        <f>'Last, First 9'!CE61</f>
        <v>0</v>
      </c>
      <c r="CF25" s="55">
        <f>'Last, First 9'!CF61</f>
        <v>0</v>
      </c>
      <c r="CG25" s="55">
        <f>'Last, First 9'!CG61</f>
        <v>0</v>
      </c>
      <c r="CH25" s="55">
        <f>'Last, First 9'!CH61</f>
        <v>0</v>
      </c>
      <c r="CI25" s="55">
        <f>'Last, First 9'!CI61</f>
        <v>0</v>
      </c>
      <c r="CJ25" s="55">
        <f>'Last, First 9'!CJ61</f>
        <v>0</v>
      </c>
      <c r="CK25" s="55">
        <f>'Last, First 9'!CK61</f>
        <v>0</v>
      </c>
      <c r="CL25" s="55">
        <f>'Last, First 9'!CL61</f>
        <v>0</v>
      </c>
      <c r="CM25" s="55">
        <f>'Last, First 9'!CM61</f>
        <v>0</v>
      </c>
      <c r="CN25" s="55">
        <f>'Last, First 9'!CN61</f>
        <v>0</v>
      </c>
      <c r="CO25" s="55">
        <f>'Last, First 9'!CO61</f>
        <v>0</v>
      </c>
      <c r="CP25" s="55">
        <f>'Last, First 9'!CP61</f>
        <v>0</v>
      </c>
      <c r="CQ25" s="207" t="str">
        <f t="shared" si="16"/>
        <v xml:space="preserve"> &amp;   </v>
      </c>
      <c r="CR25" s="60">
        <f>'Last, First 9'!CR61</f>
        <v>0</v>
      </c>
      <c r="CS25" s="61">
        <f>'Last, First 9'!CS61</f>
        <v>0</v>
      </c>
      <c r="CT25" s="61">
        <f>'Last, First 9'!CT61</f>
        <v>0</v>
      </c>
      <c r="CU25" s="61">
        <f>'Last, First 9'!CU61</f>
        <v>0</v>
      </c>
      <c r="CV25" s="61">
        <f>'Last, First 9'!CV61</f>
        <v>0</v>
      </c>
      <c r="CW25" s="61">
        <f>'Last, First 9'!CW61</f>
        <v>0</v>
      </c>
      <c r="CX25" s="61">
        <f>'Last, First 9'!CX61</f>
        <v>0</v>
      </c>
      <c r="CY25" s="61">
        <f>'Last, First 9'!CY61</f>
        <v>0</v>
      </c>
      <c r="CZ25" s="61">
        <f>'Last, First 9'!CZ61</f>
        <v>0</v>
      </c>
      <c r="DA25" s="61">
        <f>'Last, First 9'!DA61</f>
        <v>0</v>
      </c>
      <c r="DB25" s="207" t="str">
        <f t="shared" si="17"/>
        <v xml:space="preserve"> &amp;   </v>
      </c>
      <c r="DC25" s="60">
        <f>'Last, First 9'!DB61</f>
        <v>0</v>
      </c>
      <c r="DD25" s="61">
        <f>'Last, First 9'!DC61</f>
        <v>0</v>
      </c>
      <c r="DE25" s="61">
        <f>'Last, First 9'!DD61</f>
        <v>0</v>
      </c>
      <c r="DF25" s="61">
        <f>'Last, First 9'!DE61</f>
        <v>0</v>
      </c>
      <c r="DG25" s="61">
        <f>'Last, First 9'!DF61</f>
        <v>0</v>
      </c>
      <c r="DH25" s="61">
        <f>'Last, First 9'!DG61</f>
        <v>0</v>
      </c>
      <c r="DI25" s="61">
        <f>'Last, First 9'!DH61</f>
        <v>0</v>
      </c>
      <c r="DJ25" s="207" t="str">
        <f t="shared" si="18"/>
        <v xml:space="preserve"> &amp;   </v>
      </c>
      <c r="DK25" s="62">
        <f>'Last, First 9'!DI61</f>
        <v>0</v>
      </c>
      <c r="DL25" s="55">
        <f>'Last, First 9'!DJ61</f>
        <v>0</v>
      </c>
      <c r="DM25" s="55">
        <f>'Last, First 9'!DK61</f>
        <v>0</v>
      </c>
      <c r="DN25" s="55">
        <f>'Last, First 9'!DL61</f>
        <v>0</v>
      </c>
      <c r="DO25" s="55">
        <f>'Last, First 9'!DM61</f>
        <v>0</v>
      </c>
      <c r="DP25" s="55">
        <f>'Last, First 9'!DN61</f>
        <v>0</v>
      </c>
      <c r="DQ25" s="55">
        <f>'Last, First 9'!DO61</f>
        <v>0</v>
      </c>
      <c r="DR25" s="55">
        <f>'Last, First 9'!DP61</f>
        <v>0</v>
      </c>
      <c r="DS25" s="55">
        <f>'Last, First 9'!DQ61</f>
        <v>0</v>
      </c>
      <c r="DT25" s="207" t="str">
        <f t="shared" si="19"/>
        <v xml:space="preserve"> &amp;   </v>
      </c>
      <c r="DU25" s="62">
        <f>'Last, First 9'!DR61</f>
        <v>0</v>
      </c>
      <c r="DV25" s="55">
        <f>'Last, First 9'!DS61</f>
        <v>0</v>
      </c>
      <c r="DW25" s="55">
        <f>'Last, First 9'!DT61</f>
        <v>0</v>
      </c>
      <c r="DX25" s="55">
        <f>'Last, First 9'!DU61</f>
        <v>0</v>
      </c>
      <c r="DY25" s="55">
        <f>'Last, First 9'!DV61</f>
        <v>0</v>
      </c>
      <c r="DZ25" s="55">
        <f>'Last, First 9'!DW61</f>
        <v>0</v>
      </c>
      <c r="EA25" s="55">
        <f>'Last, First 9'!DX61</f>
        <v>0</v>
      </c>
      <c r="EB25" s="207" t="str">
        <f t="shared" si="20"/>
        <v xml:space="preserve"> &amp;   </v>
      </c>
      <c r="EC25" s="62">
        <f>'Last, First 9'!DY61</f>
        <v>0</v>
      </c>
      <c r="ED25" s="55">
        <f>'Last, First 9'!DZ61</f>
        <v>0</v>
      </c>
      <c r="EE25" s="55">
        <f>'Last, First 9'!EA61</f>
        <v>0</v>
      </c>
      <c r="EF25" s="55">
        <f>'Last, First 9'!EB61</f>
        <v>0</v>
      </c>
      <c r="EG25" s="55">
        <f>'Last, First 9'!EC61</f>
        <v>0</v>
      </c>
      <c r="EH25" s="55">
        <f>'Last, First 9'!ED61</f>
        <v>0</v>
      </c>
      <c r="EI25" s="55">
        <f>'Last, First 9'!EE61</f>
        <v>0</v>
      </c>
      <c r="EJ25" s="55">
        <f>'Last, First 9'!EF61</f>
        <v>0</v>
      </c>
      <c r="EK25" s="55">
        <f>'Last, First 9'!EG61</f>
        <v>0</v>
      </c>
      <c r="EL25" s="207" t="str">
        <f t="shared" si="21"/>
        <v xml:space="preserve"> &amp;   </v>
      </c>
      <c r="EM25" s="62">
        <f>'Last, First 9'!EH61</f>
        <v>0</v>
      </c>
      <c r="EN25" s="55">
        <f>'Last, First 9'!EI61</f>
        <v>0</v>
      </c>
      <c r="EO25" s="55">
        <f>'Last, First 9'!EJ61</f>
        <v>0</v>
      </c>
      <c r="EP25" s="55">
        <f>'Last, First 9'!EK61</f>
        <v>0</v>
      </c>
      <c r="EQ25" s="55">
        <f>'Last, First 9'!EL61</f>
        <v>0</v>
      </c>
      <c r="ER25" s="55">
        <f>'Last, First 9'!EM61</f>
        <v>0</v>
      </c>
      <c r="ES25" s="55">
        <f>'Last, First 9'!EN61</f>
        <v>0</v>
      </c>
      <c r="ET25" s="207" t="str">
        <f t="shared" si="22"/>
        <v xml:space="preserve"> &amp;   </v>
      </c>
      <c r="EU25" s="62">
        <f>'Last, First 9'!EO61</f>
        <v>0</v>
      </c>
      <c r="EV25" s="55">
        <f>'Last, First 9'!EP61</f>
        <v>0</v>
      </c>
      <c r="EW25" s="55">
        <f>'Last, First 9'!EQ61</f>
        <v>0</v>
      </c>
      <c r="EX25" s="55">
        <f>'Last, First 9'!ER61</f>
        <v>0</v>
      </c>
      <c r="EY25" s="207" t="str">
        <f t="shared" si="23"/>
        <v xml:space="preserve"> &amp;   </v>
      </c>
      <c r="EZ25" s="55">
        <f>'Last, First 9'!ET61</f>
        <v>0</v>
      </c>
      <c r="FA25" s="55">
        <f>'Last, First 9'!EU61</f>
        <v>0</v>
      </c>
      <c r="FB25" s="55">
        <f>'Last, First 9'!EV61</f>
        <v>0</v>
      </c>
      <c r="FC25" s="55">
        <f>'Last, First 9'!EW61</f>
        <v>0</v>
      </c>
      <c r="FD25" s="55">
        <f>'Last, First 9'!EX61</f>
        <v>0</v>
      </c>
      <c r="FE25" s="55">
        <f>'Last, First 9'!EY61</f>
        <v>0</v>
      </c>
      <c r="FF25" s="55">
        <f>'Last, First 9'!EZ61</f>
        <v>0</v>
      </c>
      <c r="FG25" s="55">
        <f>'Last, First 9'!FA61</f>
        <v>0</v>
      </c>
      <c r="FH25" s="55">
        <f>'Last, First 9'!FB61</f>
        <v>0</v>
      </c>
      <c r="FI25" s="55">
        <f>'Last, First 9'!FC61</f>
        <v>0</v>
      </c>
      <c r="FJ25" s="55">
        <f>'Last, First 9'!FD61</f>
        <v>0</v>
      </c>
      <c r="FK25" s="55">
        <f>'Last, First 9'!FE61</f>
        <v>0</v>
      </c>
      <c r="FL25" s="55">
        <f>'Last, First 9'!FF61</f>
        <v>0</v>
      </c>
      <c r="FM25" s="55">
        <f>'Last, First 9'!FG61</f>
        <v>0</v>
      </c>
      <c r="FN25" s="55">
        <f>'Last, First 9'!FH61</f>
        <v>0</v>
      </c>
      <c r="FO25" s="55">
        <f>'Last, First 9'!FI61</f>
        <v>0</v>
      </c>
      <c r="FP25" s="55">
        <f>'Last, First 9'!FJ61</f>
        <v>0</v>
      </c>
    </row>
    <row r="26" spans="1:172" ht="21.75" customHeight="1">
      <c r="A26" s="45" t="str">
        <f>'Last, First 10'!A61</f>
        <v xml:space="preserve"> &amp;   </v>
      </c>
      <c r="B26" s="46">
        <f>'Last, First 10'!B61</f>
        <v>0</v>
      </c>
      <c r="C26" s="46">
        <f>'Last, First 10'!C61</f>
        <v>0</v>
      </c>
      <c r="D26" s="46">
        <f>'Last, First 10'!D61</f>
        <v>0</v>
      </c>
      <c r="E26" s="46">
        <f>'Last, First 10'!E61</f>
        <v>0</v>
      </c>
      <c r="F26" s="47">
        <f>'Last, First 10'!F61</f>
        <v>0</v>
      </c>
      <c r="G26" s="48" t="str">
        <f>'Last, First 10'!G61</f>
        <v xml:space="preserve"> &amp;   </v>
      </c>
      <c r="H26" s="49">
        <f>'Last, First 10'!H61</f>
        <v>0</v>
      </c>
      <c r="I26" s="50" t="e">
        <f>'Last, First 10'!I61</f>
        <v>#DIV/0!</v>
      </c>
      <c r="J26" s="49">
        <f>'Last, First 10'!J61</f>
        <v>0</v>
      </c>
      <c r="K26" s="49">
        <f>'Last, First 10'!K61</f>
        <v>0</v>
      </c>
      <c r="L26" s="49">
        <f>'Last, First 10'!L61</f>
        <v>0</v>
      </c>
      <c r="M26" s="49">
        <f>'Last, First 10'!M61</f>
        <v>0</v>
      </c>
      <c r="N26" s="49">
        <f>'Last, First 10'!N61</f>
        <v>0</v>
      </c>
      <c r="O26" s="49">
        <f>'Last, First 10'!O61</f>
        <v>0</v>
      </c>
      <c r="P26" s="51">
        <f>'Last, First 10'!P61</f>
        <v>0</v>
      </c>
      <c r="Q26" s="51">
        <f>'Last, First 10'!Q61</f>
        <v>0</v>
      </c>
      <c r="R26" s="51">
        <f>'Last, First 10'!R61</f>
        <v>0</v>
      </c>
      <c r="S26" s="52">
        <f>'Last, First 10'!S61</f>
        <v>0</v>
      </c>
      <c r="T26" s="52">
        <f>'Last, First 10'!T61</f>
        <v>0</v>
      </c>
      <c r="U26" s="52">
        <f>'Last, First 10'!U61</f>
        <v>0</v>
      </c>
      <c r="V26" s="52">
        <f>'Last, First 10'!V61</f>
        <v>0</v>
      </c>
      <c r="W26" s="53">
        <f>'Last, First 10'!W61</f>
        <v>0</v>
      </c>
      <c r="X26" s="49">
        <f>'Last, First 10'!X61</f>
        <v>0</v>
      </c>
      <c r="Y26" s="49">
        <f>'Last, First 10'!Y61</f>
        <v>0</v>
      </c>
      <c r="Z26" s="49">
        <f>'Last, First 10'!Z61</f>
        <v>0</v>
      </c>
      <c r="AA26" s="49">
        <f>'Last, First 10'!AA61</f>
        <v>0</v>
      </c>
      <c r="AB26" s="352">
        <f>'Last, First 10'!AB61</f>
        <v>0</v>
      </c>
      <c r="AC26" s="353"/>
      <c r="AD26" s="353"/>
      <c r="AE26" s="354"/>
      <c r="AF26" s="54" t="e">
        <f>'Last, First 10'!AF61</f>
        <v>#DIV/0!</v>
      </c>
      <c r="AG26" s="54" t="e">
        <f>'Last, First 10'!AG61</f>
        <v>#DIV/0!</v>
      </c>
      <c r="AH26" s="54" t="e">
        <f>'Last, First 10'!AH61</f>
        <v>#DIV/0!</v>
      </c>
      <c r="AI26" s="54" t="e">
        <f>'Last, First 10'!AI61</f>
        <v>#DIV/0!</v>
      </c>
      <c r="AJ26" s="168" t="s">
        <v>98</v>
      </c>
      <c r="AK26" s="169" t="s">
        <v>99</v>
      </c>
      <c r="AL26" s="55">
        <f>'Last, First 10'!AL61</f>
        <v>0</v>
      </c>
      <c r="AM26" s="55" t="str">
        <f>'Last, First 10'!AM61</f>
        <v>-- , MOM-      Dad-          - ,            -     -     -     -</v>
      </c>
      <c r="AN26" s="55">
        <f>'Last, First 10'!AN61</f>
        <v>0</v>
      </c>
      <c r="AO26" s="55">
        <f>'Last, First 10'!AO61</f>
        <v>0</v>
      </c>
      <c r="AP26" s="55">
        <f>'Last, First 10'!AP61</f>
        <v>0</v>
      </c>
      <c r="AQ26" s="55">
        <f>'Last, First 10'!AQ61</f>
        <v>0</v>
      </c>
      <c r="AR26" s="55" t="str">
        <f t="shared" si="15"/>
        <v>-- , MOM-      Dad-          - ,            -     -     -     -</v>
      </c>
      <c r="AS26" s="55">
        <f>'Last, First 10'!AS61</f>
        <v>0</v>
      </c>
      <c r="AT26" s="55">
        <f>'Last, First 10'!AT61</f>
        <v>0</v>
      </c>
      <c r="AU26" s="55">
        <f>'Last, First 10'!AU61</f>
        <v>0</v>
      </c>
      <c r="AV26" s="55">
        <f>'Last, First 10'!AV61</f>
        <v>0</v>
      </c>
      <c r="AW26" s="55">
        <f>'Last, First 10'!AW61</f>
        <v>0</v>
      </c>
      <c r="AX26" s="55">
        <f>'Last, First 10'!AX61</f>
        <v>0</v>
      </c>
      <c r="AY26" s="55">
        <f>'Last, First 10'!AY61</f>
        <v>0</v>
      </c>
      <c r="AZ26" s="55">
        <f>'Last, First 10'!AZ61</f>
        <v>0</v>
      </c>
      <c r="BA26" s="56" t="str">
        <f>'Last, First 10'!BA61</f>
        <v>Mom</v>
      </c>
      <c r="BB26" s="57">
        <f>'Last, First 10'!BB61</f>
        <v>0</v>
      </c>
      <c r="BC26" s="57">
        <f>'Last, First 10'!BC61</f>
        <v>0</v>
      </c>
      <c r="BD26" s="57">
        <f>'Last, First 10'!BD61</f>
        <v>0</v>
      </c>
      <c r="BE26" s="57">
        <f>'Last, First 10'!BE61</f>
        <v>0</v>
      </c>
      <c r="BF26" s="57">
        <f>'Last, First 10'!BF61</f>
        <v>0</v>
      </c>
      <c r="BG26" s="57">
        <f>'Last, First 10'!BG61</f>
        <v>0</v>
      </c>
      <c r="BH26" s="57">
        <f>'Last, First 10'!BH61</f>
        <v>0</v>
      </c>
      <c r="BI26" s="57">
        <f>'Last, First 10'!BI61</f>
        <v>0</v>
      </c>
      <c r="BJ26" s="57">
        <f>'Last, First 10'!BJ61</f>
        <v>0</v>
      </c>
      <c r="BK26" s="57">
        <f>'Last, First 10'!BK61</f>
        <v>0</v>
      </c>
      <c r="BL26" s="58">
        <f>'Last, First 10'!BL61</f>
        <v>0</v>
      </c>
      <c r="BM26" s="58">
        <f>'Last, First 10'!BM61</f>
        <v>0</v>
      </c>
      <c r="BN26" s="59">
        <f>'Last, First 10'!BN61</f>
        <v>0</v>
      </c>
      <c r="BO26" s="59">
        <f>'Last, First 10'!BO61</f>
        <v>0</v>
      </c>
      <c r="BP26" s="59">
        <f>'Last, First 10'!BP61</f>
        <v>0</v>
      </c>
      <c r="BQ26" s="59">
        <f>'Last, First 10'!BQ61</f>
        <v>0</v>
      </c>
      <c r="BR26" s="59">
        <f>'Last, First 10'!BR61</f>
        <v>0</v>
      </c>
      <c r="BS26" s="59">
        <f>'Last, First 10'!BS61</f>
        <v>0</v>
      </c>
      <c r="BT26" s="59">
        <f>'Last, First 10'!BT61</f>
        <v>0</v>
      </c>
      <c r="BU26" s="59">
        <f>'Last, First 10'!BU61</f>
        <v>0</v>
      </c>
      <c r="BV26" s="59">
        <f>'Last, First 10'!BV61</f>
        <v>0</v>
      </c>
      <c r="BW26" s="55">
        <f>'Last, First 10'!BW61</f>
        <v>0</v>
      </c>
      <c r="BX26" s="55">
        <f>'Last, First 10'!BX61</f>
        <v>0</v>
      </c>
      <c r="BY26" s="55">
        <f>'Last, First 10'!BY61</f>
        <v>0</v>
      </c>
      <c r="BZ26" s="55">
        <f>'Last, First 10'!BZ61</f>
        <v>0</v>
      </c>
      <c r="CA26" s="55">
        <f>'Last, First 10'!CA61</f>
        <v>0</v>
      </c>
      <c r="CB26" s="55">
        <f>'Last, First 10'!CB61</f>
        <v>0</v>
      </c>
      <c r="CC26" s="55">
        <f>'Last, First 10'!CC61</f>
        <v>0</v>
      </c>
      <c r="CD26" s="55">
        <f>'Last, First 10'!CD61</f>
        <v>0</v>
      </c>
      <c r="CE26" s="55">
        <f>'Last, First 10'!CE61</f>
        <v>0</v>
      </c>
      <c r="CF26" s="55">
        <f>'Last, First 10'!CF61</f>
        <v>0</v>
      </c>
      <c r="CG26" s="55">
        <f>'Last, First 10'!CG61</f>
        <v>0</v>
      </c>
      <c r="CH26" s="55">
        <f>'Last, First 10'!CH61</f>
        <v>0</v>
      </c>
      <c r="CI26" s="55">
        <f>'Last, First 10'!CI61</f>
        <v>0</v>
      </c>
      <c r="CJ26" s="55">
        <f>'Last, First 10'!CJ61</f>
        <v>0</v>
      </c>
      <c r="CK26" s="55">
        <f>'Last, First 10'!CK61</f>
        <v>0</v>
      </c>
      <c r="CL26" s="55">
        <f>'Last, First 10'!CL61</f>
        <v>0</v>
      </c>
      <c r="CM26" s="55">
        <f>'Last, First 10'!CM61</f>
        <v>0</v>
      </c>
      <c r="CN26" s="55">
        <f>'Last, First 10'!CN61</f>
        <v>0</v>
      </c>
      <c r="CO26" s="55">
        <f>'Last, First 10'!CO61</f>
        <v>0</v>
      </c>
      <c r="CP26" s="55">
        <f>'Last, First 10'!CP61</f>
        <v>0</v>
      </c>
      <c r="CQ26" s="207" t="str">
        <f t="shared" si="16"/>
        <v xml:space="preserve"> &amp;   </v>
      </c>
      <c r="CR26" s="60">
        <f>'Last, First 10'!CR61</f>
        <v>0</v>
      </c>
      <c r="CS26" s="61">
        <f>'Last, First 10'!CS61</f>
        <v>0</v>
      </c>
      <c r="CT26" s="61">
        <f>'Last, First 10'!CT61</f>
        <v>0</v>
      </c>
      <c r="CU26" s="61">
        <f>'Last, First 10'!CU61</f>
        <v>0</v>
      </c>
      <c r="CV26" s="61">
        <f>'Last, First 10'!CV61</f>
        <v>0</v>
      </c>
      <c r="CW26" s="61">
        <f>'Last, First 10'!CW61</f>
        <v>0</v>
      </c>
      <c r="CX26" s="61">
        <f>'Last, First 10'!CX61</f>
        <v>0</v>
      </c>
      <c r="CY26" s="61">
        <f>'Last, First 10'!CY61</f>
        <v>0</v>
      </c>
      <c r="CZ26" s="61">
        <f>'Last, First 10'!CZ61</f>
        <v>0</v>
      </c>
      <c r="DA26" s="61">
        <f>'Last, First 10'!DA61</f>
        <v>0</v>
      </c>
      <c r="DB26" s="207" t="str">
        <f t="shared" si="17"/>
        <v xml:space="preserve"> &amp;   </v>
      </c>
      <c r="DC26" s="60">
        <f>'Last, First 10'!DB61</f>
        <v>0</v>
      </c>
      <c r="DD26" s="61">
        <f>'Last, First 10'!DC61</f>
        <v>0</v>
      </c>
      <c r="DE26" s="61">
        <f>'Last, First 10'!DD61</f>
        <v>0</v>
      </c>
      <c r="DF26" s="61">
        <f>'Last, First 10'!DE61</f>
        <v>0</v>
      </c>
      <c r="DG26" s="61">
        <f>'Last, First 10'!DF61</f>
        <v>0</v>
      </c>
      <c r="DH26" s="61">
        <f>'Last, First 10'!DG61</f>
        <v>0</v>
      </c>
      <c r="DI26" s="61">
        <f>'Last, First 10'!DH61</f>
        <v>0</v>
      </c>
      <c r="DJ26" s="207" t="str">
        <f t="shared" si="18"/>
        <v xml:space="preserve"> &amp;   </v>
      </c>
      <c r="DK26" s="62">
        <f>'Last, First 10'!DI61</f>
        <v>0</v>
      </c>
      <c r="DL26" s="55">
        <f>'Last, First 10'!DJ61</f>
        <v>0</v>
      </c>
      <c r="DM26" s="55">
        <f>'Last, First 10'!DK61</f>
        <v>0</v>
      </c>
      <c r="DN26" s="55">
        <f>'Last, First 10'!DL61</f>
        <v>0</v>
      </c>
      <c r="DO26" s="55">
        <f>'Last, First 10'!DM61</f>
        <v>0</v>
      </c>
      <c r="DP26" s="55">
        <f>'Last, First 10'!DN61</f>
        <v>0</v>
      </c>
      <c r="DQ26" s="55">
        <f>'Last, First 10'!DO61</f>
        <v>0</v>
      </c>
      <c r="DR26" s="55">
        <f>'Last, First 10'!DP61</f>
        <v>0</v>
      </c>
      <c r="DS26" s="55">
        <f>'Last, First 10'!DQ61</f>
        <v>0</v>
      </c>
      <c r="DT26" s="207" t="str">
        <f t="shared" si="19"/>
        <v xml:space="preserve"> &amp;   </v>
      </c>
      <c r="DU26" s="62">
        <f>'Last, First 10'!DR61</f>
        <v>0</v>
      </c>
      <c r="DV26" s="55">
        <f>'Last, First 10'!DS61</f>
        <v>0</v>
      </c>
      <c r="DW26" s="55">
        <f>'Last, First 10'!DT61</f>
        <v>0</v>
      </c>
      <c r="DX26" s="55">
        <f>'Last, First 10'!DU61</f>
        <v>0</v>
      </c>
      <c r="DY26" s="55">
        <f>'Last, First 10'!DV61</f>
        <v>0</v>
      </c>
      <c r="DZ26" s="55">
        <f>'Last, First 10'!DW61</f>
        <v>0</v>
      </c>
      <c r="EA26" s="55">
        <f>'Last, First 10'!DX61</f>
        <v>0</v>
      </c>
      <c r="EB26" s="207" t="str">
        <f t="shared" si="20"/>
        <v xml:space="preserve"> &amp;   </v>
      </c>
      <c r="EC26" s="62">
        <f>'Last, First 10'!DY61</f>
        <v>0</v>
      </c>
      <c r="ED26" s="55">
        <f>'Last, First 10'!DZ61</f>
        <v>0</v>
      </c>
      <c r="EE26" s="55">
        <f>'Last, First 10'!EA61</f>
        <v>0</v>
      </c>
      <c r="EF26" s="55">
        <f>'Last, First 10'!EB61</f>
        <v>0</v>
      </c>
      <c r="EG26" s="55">
        <f>'Last, First 10'!EC61</f>
        <v>0</v>
      </c>
      <c r="EH26" s="55">
        <f>'Last, First 10'!ED61</f>
        <v>0</v>
      </c>
      <c r="EI26" s="55">
        <f>'Last, First 10'!EE61</f>
        <v>0</v>
      </c>
      <c r="EJ26" s="55">
        <f>'Last, First 10'!EF61</f>
        <v>0</v>
      </c>
      <c r="EK26" s="55">
        <f>'Last, First 10'!EG61</f>
        <v>0</v>
      </c>
      <c r="EL26" s="207" t="str">
        <f t="shared" si="21"/>
        <v xml:space="preserve"> &amp;   </v>
      </c>
      <c r="EM26" s="62">
        <f>'Last, First 10'!EH61</f>
        <v>0</v>
      </c>
      <c r="EN26" s="55">
        <f>'Last, First 10'!EI61</f>
        <v>0</v>
      </c>
      <c r="EO26" s="55">
        <f>'Last, First 10'!EJ61</f>
        <v>0</v>
      </c>
      <c r="EP26" s="55">
        <f>'Last, First 10'!EK61</f>
        <v>0</v>
      </c>
      <c r="EQ26" s="55">
        <f>'Last, First 10'!EL61</f>
        <v>0</v>
      </c>
      <c r="ER26" s="55">
        <f>'Last, First 10'!EM61</f>
        <v>0</v>
      </c>
      <c r="ES26" s="55">
        <f>'Last, First 10'!EN61</f>
        <v>0</v>
      </c>
      <c r="ET26" s="207" t="str">
        <f t="shared" si="22"/>
        <v xml:space="preserve"> &amp;   </v>
      </c>
      <c r="EU26" s="62">
        <f>'Last, First 10'!EO61</f>
        <v>0</v>
      </c>
      <c r="EV26" s="55">
        <f>'Last, First 10'!EP61</f>
        <v>0</v>
      </c>
      <c r="EW26" s="55">
        <f>'Last, First 10'!EQ61</f>
        <v>0</v>
      </c>
      <c r="EX26" s="55">
        <f>'Last, First 10'!ER61</f>
        <v>0</v>
      </c>
      <c r="EY26" s="207" t="str">
        <f t="shared" si="23"/>
        <v xml:space="preserve"> &amp;   </v>
      </c>
      <c r="EZ26" s="55">
        <f>'Last, First 10'!ET61</f>
        <v>0</v>
      </c>
      <c r="FA26" s="55">
        <f>'Last, First 10'!EU61</f>
        <v>0</v>
      </c>
      <c r="FB26" s="55">
        <f>'Last, First 10'!EV61</f>
        <v>0</v>
      </c>
      <c r="FC26" s="55">
        <f>'Last, First 10'!EW61</f>
        <v>0</v>
      </c>
      <c r="FD26" s="55">
        <f>'Last, First 10'!EX61</f>
        <v>0</v>
      </c>
      <c r="FE26" s="55">
        <f>'Last, First 10'!EY61</f>
        <v>0</v>
      </c>
      <c r="FF26" s="55">
        <f>'Last, First 10'!EZ61</f>
        <v>0</v>
      </c>
      <c r="FG26" s="55">
        <f>'Last, First 10'!FA61</f>
        <v>0</v>
      </c>
      <c r="FH26" s="55">
        <f>'Last, First 10'!FB61</f>
        <v>0</v>
      </c>
      <c r="FI26" s="55">
        <f>'Last, First 10'!FC61</f>
        <v>0</v>
      </c>
      <c r="FJ26" s="55">
        <f>'Last, First 10'!FD61</f>
        <v>0</v>
      </c>
      <c r="FK26" s="55">
        <f>'Last, First 10'!FE61</f>
        <v>0</v>
      </c>
      <c r="FL26" s="55">
        <f>'Last, First 10'!FF61</f>
        <v>0</v>
      </c>
      <c r="FM26" s="55">
        <f>'Last, First 10'!FG61</f>
        <v>0</v>
      </c>
      <c r="FN26" s="55">
        <f>'Last, First 10'!FH61</f>
        <v>0</v>
      </c>
      <c r="FO26" s="55">
        <f>'Last, First 10'!FI61</f>
        <v>0</v>
      </c>
      <c r="FP26" s="55">
        <f>'Last, First 10'!FJ61</f>
        <v>0</v>
      </c>
    </row>
  </sheetData>
  <sheetProtection algorithmName="SHA-512" hashValue="qRGUY57gT26PyiW1VVlLCORO/bbw0jgfewdtS1SGNvm629gz0xv4vV0h0Y0c1FOlpXHGvOte034xQva3bFqg3A==" saltValue="PZJOJEGc36CsXHncS7G9Hg==" spinCount="100000" sheet="1" objects="1" scenarios="1"/>
  <protectedRanges>
    <protectedRange algorithmName="SHA-512" hashValue="NW6VKur2D9btD4/C+8IwlKIXGkLQYrJTyIhLYyK5RThK7j3VJnOf4MZqWYk2fKDIx3m3AsT0BlAEojcxDYyp/g==" saltValue="Mwc7s3aQdoGi+h84dxR2NA==" spinCount="100000" sqref="AK12:AK16 AK18:AK26" name="Ungroup_3_2_2"/>
    <protectedRange algorithmName="SHA-512" hashValue="NW6VKur2D9btD4/C+8IwlKIXGkLQYrJTyIhLYyK5RThK7j3VJnOf4MZqWYk2fKDIx3m3AsT0BlAEojcxDYyp/g==" saltValue="Mwc7s3aQdoGi+h84dxR2NA==" spinCount="100000" sqref="CQ13 CQ10" name="Ungroup_3_2_2_1"/>
    <protectedRange algorithmName="SHA-512" hashValue="NW6VKur2D9btD4/C+8IwlKIXGkLQYrJTyIhLYyK5RThK7j3VJnOf4MZqWYk2fKDIx3m3AsT0BlAEojcxDYyp/g==" saltValue="Mwc7s3aQdoGi+h84dxR2NA==" spinCount="100000" sqref="CS16:DA16 CS14:DB14 CS12:DB12 CS10:DB10" name="Ungroup_4_1_1_1"/>
    <protectedRange algorithmName="SHA-512" hashValue="NW6VKur2D9btD4/C+8IwlKIXGkLQYrJTyIhLYyK5RThK7j3VJnOf4MZqWYk2fKDIx3m3AsT0BlAEojcxDYyp/g==" saltValue="Mwc7s3aQdoGi+h84dxR2NA==" spinCount="100000" sqref="DC14 DC10:DC12 DB16:DC16" name="Ungroup_4_1_2_1"/>
    <protectedRange algorithmName="SHA-512" hashValue="NW6VKur2D9btD4/C+8IwlKIXGkLQYrJTyIhLYyK5RThK7j3VJnOf4MZqWYk2fKDIx3m3AsT0BlAEojcxDYyp/g==" saltValue="Mwc7s3aQdoGi+h84dxR2NA==" spinCount="100000" sqref="CR14 CR10:CR12 CQ16:CR16" name="Ungroup_4_1_3_1"/>
    <protectedRange algorithmName="SHA-512" hashValue="NW6VKur2D9btD4/C+8IwlKIXGkLQYrJTyIhLYyK5RThK7j3VJnOf4MZqWYk2fKDIx3m3AsT0BlAEojcxDYyp/g==" saltValue="Mwc7s3aQdoGi+h84dxR2NA==" spinCount="100000" sqref="DK14:EL14 DK12:EL12 DK10:EX10 DK11 DU11 EC11 EN14:EX14 EN12:EX12 EM11:EM14 EU11 DJ16:EX16" name="Ungroup_4_1_5"/>
    <protectedRange algorithmName="SHA-512" hashValue="NW6VKur2D9btD4/C+8IwlKIXGkLQYrJTyIhLYyK5RThK7j3VJnOf4MZqWYk2fKDIx3m3AsT0BlAEojcxDYyp/g==" saltValue="Mwc7s3aQdoGi+h84dxR2NA==" spinCount="100000" sqref="DD16:DI16 DD14:DJ14 DD12:DJ12 DD10:DJ10" name="Ungroup_4_1_4_1"/>
    <protectedRange algorithmName="SHA-512" hashValue="NW6VKur2D9btD4/C+8IwlKIXGkLQYrJTyIhLYyK5RThK7j3VJnOf4MZqWYk2fKDIx3m3AsT0BlAEojcxDYyp/g==" saltValue="Mwc7s3aQdoGi+h84dxR2NA==" spinCount="100000" sqref="AK17" name="Ungroup_3_2_2_2"/>
  </protectedRanges>
  <mergeCells count="13">
    <mergeCell ref="AB22:AE22"/>
    <mergeCell ref="AB23:AE23"/>
    <mergeCell ref="AB24:AE24"/>
    <mergeCell ref="AB26:AE26"/>
    <mergeCell ref="AB25:AE25"/>
    <mergeCell ref="AB20:AE20"/>
    <mergeCell ref="AB21:AE21"/>
    <mergeCell ref="AB12:AE12"/>
    <mergeCell ref="AB14:AE14"/>
    <mergeCell ref="AB16:AE16"/>
    <mergeCell ref="AB17:AE17"/>
    <mergeCell ref="AB18:AE18"/>
    <mergeCell ref="AB19:AE19"/>
  </mergeCells>
  <conditionalFormatting sqref="I25">
    <cfRule type="cellIs" dxfId="53" priority="19" operator="lessThan">
      <formula>0.8</formula>
    </cfRule>
    <cfRule type="cellIs" dxfId="52" priority="20" operator="between">
      <formula>0.8</formula>
      <formula>0.89999</formula>
    </cfRule>
    <cfRule type="cellIs" dxfId="51" priority="21" operator="greaterThan">
      <formula>0.9</formula>
    </cfRule>
    <cfRule type="cellIs" dxfId="50" priority="22" operator="greaterThan">
      <formula>0</formula>
    </cfRule>
  </conditionalFormatting>
  <conditionalFormatting sqref="AF25:AI25">
    <cfRule type="cellIs" dxfId="49" priority="18" operator="greaterThan">
      <formula>0</formula>
    </cfRule>
  </conditionalFormatting>
  <conditionalFormatting sqref="I18">
    <cfRule type="cellIs" dxfId="48" priority="67" operator="lessThan">
      <formula>0.8</formula>
    </cfRule>
    <cfRule type="cellIs" dxfId="47" priority="68" operator="between">
      <formula>0.8</formula>
      <formula>0.89999</formula>
    </cfRule>
    <cfRule type="cellIs" dxfId="46" priority="69" operator="greaterThan">
      <formula>0.9</formula>
    </cfRule>
    <cfRule type="cellIs" dxfId="45" priority="70" operator="greaterThan">
      <formula>0</formula>
    </cfRule>
  </conditionalFormatting>
  <conditionalFormatting sqref="I18">
    <cfRule type="iconSet" priority="71">
      <iconSet iconSet="3TrafficLights2">
        <cfvo type="percent" val="0"/>
        <cfvo type="num" val="0.8"/>
        <cfvo type="num" val="0.9" gte="0"/>
      </iconSet>
    </cfRule>
  </conditionalFormatting>
  <conditionalFormatting sqref="AF18:AI18">
    <cfRule type="cellIs" dxfId="44" priority="66" operator="greaterThan">
      <formula>0</formula>
    </cfRule>
  </conditionalFormatting>
  <conditionalFormatting sqref="I19">
    <cfRule type="cellIs" dxfId="43" priority="61" operator="lessThan">
      <formula>0.8</formula>
    </cfRule>
    <cfRule type="cellIs" dxfId="42" priority="62" operator="between">
      <formula>0.8</formula>
      <formula>0.89999</formula>
    </cfRule>
    <cfRule type="cellIs" dxfId="41" priority="63" operator="greaterThan">
      <formula>0.9</formula>
    </cfRule>
    <cfRule type="cellIs" dxfId="40" priority="64" operator="greaterThan">
      <formula>0</formula>
    </cfRule>
  </conditionalFormatting>
  <conditionalFormatting sqref="I19">
    <cfRule type="iconSet" priority="65">
      <iconSet iconSet="3TrafficLights2">
        <cfvo type="percent" val="0"/>
        <cfvo type="num" val="0.8"/>
        <cfvo type="num" val="0.9" gte="0"/>
      </iconSet>
    </cfRule>
  </conditionalFormatting>
  <conditionalFormatting sqref="AF19:AI19">
    <cfRule type="cellIs" dxfId="39" priority="60" operator="greaterThan">
      <formula>0</formula>
    </cfRule>
  </conditionalFormatting>
  <conditionalFormatting sqref="I20">
    <cfRule type="cellIs" dxfId="38" priority="55" operator="lessThan">
      <formula>0.8</formula>
    </cfRule>
    <cfRule type="cellIs" dxfId="37" priority="56" operator="between">
      <formula>0.8</formula>
      <formula>0.89999</formula>
    </cfRule>
    <cfRule type="cellIs" dxfId="36" priority="57" operator="greaterThan">
      <formula>0.9</formula>
    </cfRule>
    <cfRule type="cellIs" dxfId="35" priority="58" operator="greaterThan">
      <formula>0</formula>
    </cfRule>
  </conditionalFormatting>
  <conditionalFormatting sqref="I20">
    <cfRule type="iconSet" priority="59">
      <iconSet iconSet="3TrafficLights2">
        <cfvo type="percent" val="0"/>
        <cfvo type="num" val="0.8"/>
        <cfvo type="num" val="0.9" gte="0"/>
      </iconSet>
    </cfRule>
  </conditionalFormatting>
  <conditionalFormatting sqref="AF20:AI20">
    <cfRule type="cellIs" dxfId="34" priority="54" operator="greaterThan">
      <formula>0</formula>
    </cfRule>
  </conditionalFormatting>
  <conditionalFormatting sqref="I21">
    <cfRule type="cellIs" dxfId="33" priority="49" operator="lessThan">
      <formula>0.8</formula>
    </cfRule>
    <cfRule type="cellIs" dxfId="32" priority="50" operator="between">
      <formula>0.8</formula>
      <formula>0.89999</formula>
    </cfRule>
    <cfRule type="cellIs" dxfId="31" priority="51" operator="greaterThan">
      <formula>0.9</formula>
    </cfRule>
    <cfRule type="cellIs" dxfId="30" priority="52" operator="greaterThan">
      <formula>0</formula>
    </cfRule>
  </conditionalFormatting>
  <conditionalFormatting sqref="I21">
    <cfRule type="iconSet" priority="53">
      <iconSet iconSet="3TrafficLights2">
        <cfvo type="percent" val="0"/>
        <cfvo type="num" val="0.8"/>
        <cfvo type="num" val="0.9" gte="0"/>
      </iconSet>
    </cfRule>
  </conditionalFormatting>
  <conditionalFormatting sqref="AF21:AI21">
    <cfRule type="cellIs" dxfId="29" priority="48" operator="greaterThan">
      <formula>0</formula>
    </cfRule>
  </conditionalFormatting>
  <conditionalFormatting sqref="I22">
    <cfRule type="cellIs" dxfId="28" priority="43" operator="lessThan">
      <formula>0.8</formula>
    </cfRule>
    <cfRule type="cellIs" dxfId="27" priority="44" operator="between">
      <formula>0.8</formula>
      <formula>0.89999</formula>
    </cfRule>
    <cfRule type="cellIs" dxfId="26" priority="45" operator="greaterThan">
      <formula>0.9</formula>
    </cfRule>
    <cfRule type="cellIs" dxfId="25" priority="46" operator="greaterThan">
      <formula>0</formula>
    </cfRule>
  </conditionalFormatting>
  <conditionalFormatting sqref="I22">
    <cfRule type="iconSet" priority="47">
      <iconSet iconSet="3TrafficLights2">
        <cfvo type="percent" val="0"/>
        <cfvo type="num" val="0.8"/>
        <cfvo type="num" val="0.9" gte="0"/>
      </iconSet>
    </cfRule>
  </conditionalFormatting>
  <conditionalFormatting sqref="AF22:AI22">
    <cfRule type="cellIs" dxfId="24" priority="42" operator="greaterThan">
      <formula>0</formula>
    </cfRule>
  </conditionalFormatting>
  <conditionalFormatting sqref="I23">
    <cfRule type="cellIs" dxfId="23" priority="37" operator="lessThan">
      <formula>0.8</formula>
    </cfRule>
    <cfRule type="cellIs" dxfId="22" priority="38" operator="between">
      <formula>0.8</formula>
      <formula>0.89999</formula>
    </cfRule>
    <cfRule type="cellIs" dxfId="21" priority="39" operator="greaterThan">
      <formula>0.9</formula>
    </cfRule>
    <cfRule type="cellIs" dxfId="20" priority="40" operator="greaterThan">
      <formula>0</formula>
    </cfRule>
  </conditionalFormatting>
  <conditionalFormatting sqref="I23">
    <cfRule type="iconSet" priority="41">
      <iconSet iconSet="3TrafficLights2">
        <cfvo type="percent" val="0"/>
        <cfvo type="num" val="0.8"/>
        <cfvo type="num" val="0.9" gte="0"/>
      </iconSet>
    </cfRule>
  </conditionalFormatting>
  <conditionalFormatting sqref="AF23:AI23">
    <cfRule type="cellIs" dxfId="19" priority="36" operator="greaterThan">
      <formula>0</formula>
    </cfRule>
  </conditionalFormatting>
  <conditionalFormatting sqref="I24">
    <cfRule type="cellIs" dxfId="18" priority="31" operator="lessThan">
      <formula>0.8</formula>
    </cfRule>
    <cfRule type="cellIs" dxfId="17" priority="32" operator="between">
      <formula>0.8</formula>
      <formula>0.89999</formula>
    </cfRule>
    <cfRule type="cellIs" dxfId="16" priority="33" operator="greaterThan">
      <formula>0.9</formula>
    </cfRule>
    <cfRule type="cellIs" dxfId="15" priority="34" operator="greaterThan">
      <formula>0</formula>
    </cfRule>
  </conditionalFormatting>
  <conditionalFormatting sqref="I24">
    <cfRule type="iconSet" priority="35">
      <iconSet iconSet="3TrafficLights2">
        <cfvo type="percent" val="0"/>
        <cfvo type="num" val="0.8"/>
        <cfvo type="num" val="0.9" gte="0"/>
      </iconSet>
    </cfRule>
  </conditionalFormatting>
  <conditionalFormatting sqref="AF24:AI24">
    <cfRule type="cellIs" dxfId="14" priority="30" operator="greaterThan">
      <formula>0</formula>
    </cfRule>
  </conditionalFormatting>
  <conditionalFormatting sqref="I25">
    <cfRule type="iconSet" priority="23">
      <iconSet iconSet="3TrafficLights2">
        <cfvo type="percent" val="0"/>
        <cfvo type="num" val="0.8"/>
        <cfvo type="num" val="0.9" gte="0"/>
      </iconSet>
    </cfRule>
  </conditionalFormatting>
  <conditionalFormatting sqref="I15">
    <cfRule type="cellIs" dxfId="13" priority="13" operator="lessThan">
      <formula>0.8</formula>
    </cfRule>
    <cfRule type="cellIs" dxfId="12" priority="14" operator="between">
      <formula>0.8</formula>
      <formula>0.89999</formula>
    </cfRule>
    <cfRule type="cellIs" dxfId="11" priority="15" operator="greaterThan">
      <formula>0.9</formula>
    </cfRule>
    <cfRule type="cellIs" dxfId="10" priority="16" operator="greaterThan">
      <formula>0</formula>
    </cfRule>
  </conditionalFormatting>
  <conditionalFormatting sqref="I15">
    <cfRule type="iconSet" priority="17">
      <iconSet iconSet="3TrafficLights2">
        <cfvo type="percent" val="0"/>
        <cfvo type="num" val="0.8"/>
        <cfvo type="num" val="0.9" gte="0"/>
      </iconSet>
    </cfRule>
  </conditionalFormatting>
  <conditionalFormatting sqref="AF26:AI26">
    <cfRule type="cellIs" dxfId="9" priority="7" operator="greaterThan">
      <formula>0</formula>
    </cfRule>
  </conditionalFormatting>
  <conditionalFormatting sqref="I26">
    <cfRule type="cellIs" dxfId="8" priority="8" operator="lessThan">
      <formula>0.8</formula>
    </cfRule>
    <cfRule type="cellIs" dxfId="7" priority="9" operator="between">
      <formula>0.8</formula>
      <formula>0.89999</formula>
    </cfRule>
    <cfRule type="cellIs" dxfId="6" priority="10" operator="greaterThan">
      <formula>0.9</formula>
    </cfRule>
    <cfRule type="cellIs" dxfId="5" priority="11" operator="greaterThan">
      <formula>0</formula>
    </cfRule>
  </conditionalFormatting>
  <conditionalFormatting sqref="I26">
    <cfRule type="iconSet" priority="12">
      <iconSet iconSet="3TrafficLights2">
        <cfvo type="percent" val="0"/>
        <cfvo type="num" val="0.8"/>
        <cfvo type="num" val="0.9" gte="0"/>
      </iconSet>
    </cfRule>
  </conditionalFormatting>
  <conditionalFormatting sqref="I17">
    <cfRule type="cellIs" dxfId="4" priority="2" operator="lessThan">
      <formula>0.8</formula>
    </cfRule>
    <cfRule type="cellIs" dxfId="3" priority="3" operator="between">
      <formula>0.8</formula>
      <formula>0.89999</formula>
    </cfRule>
    <cfRule type="cellIs" dxfId="2" priority="4" operator="greaterThan">
      <formula>0.9</formula>
    </cfRule>
    <cfRule type="cellIs" dxfId="1" priority="5" operator="greaterThan">
      <formula>0</formula>
    </cfRule>
  </conditionalFormatting>
  <conditionalFormatting sqref="I17">
    <cfRule type="iconSet" priority="6">
      <iconSet iconSet="3TrafficLights2">
        <cfvo type="percent" val="0"/>
        <cfvo type="num" val="0.8"/>
        <cfvo type="num" val="0.9" gte="0"/>
      </iconSet>
    </cfRule>
  </conditionalFormatting>
  <conditionalFormatting sqref="AF17:AI17">
    <cfRule type="cellIs" dxfId="0" priority="1" operator="greaterThan">
      <formula>0</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FK276"/>
  <sheetViews>
    <sheetView workbookViewId="0">
      <selection activeCell="D3" sqref="D3:F3"/>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40" width="4.5" style="2" hidden="1" customWidth="1" outlineLevel="1"/>
    <col min="41"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8.5"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226"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 t="shared" ref="I61:I92" si="0">SUM(K61:M61)/J61</f>
        <v>#DIV/0!</v>
      </c>
      <c r="J61" s="49">
        <f t="shared" ref="J61:AA61" si="1">SUM(J62:J92)</f>
        <v>0</v>
      </c>
      <c r="K61" s="49">
        <f t="shared" si="1"/>
        <v>0</v>
      </c>
      <c r="L61" s="49">
        <f t="shared" si="1"/>
        <v>0</v>
      </c>
      <c r="M61" s="49">
        <f t="shared" si="1"/>
        <v>0</v>
      </c>
      <c r="N61" s="49">
        <f t="shared" si="1"/>
        <v>0</v>
      </c>
      <c r="O61" s="49">
        <f t="shared" si="1"/>
        <v>0</v>
      </c>
      <c r="P61" s="51">
        <f t="shared" si="1"/>
        <v>0</v>
      </c>
      <c r="Q61" s="51">
        <f t="shared" si="1"/>
        <v>0</v>
      </c>
      <c r="R61" s="51">
        <f t="shared" si="1"/>
        <v>0</v>
      </c>
      <c r="S61" s="52">
        <f t="shared" si="1"/>
        <v>0</v>
      </c>
      <c r="T61" s="52">
        <f t="shared" si="1"/>
        <v>0</v>
      </c>
      <c r="U61" s="52">
        <f t="shared" si="1"/>
        <v>0</v>
      </c>
      <c r="V61" s="52">
        <f t="shared" si="1"/>
        <v>0</v>
      </c>
      <c r="W61" s="53">
        <f t="shared" si="1"/>
        <v>0</v>
      </c>
      <c r="X61" s="49">
        <f t="shared" si="1"/>
        <v>0</v>
      </c>
      <c r="Y61" s="49">
        <f t="shared" si="1"/>
        <v>0</v>
      </c>
      <c r="Z61" s="49">
        <f t="shared" si="1"/>
        <v>0</v>
      </c>
      <c r="AA61" s="49">
        <f t="shared" si="1"/>
        <v>0</v>
      </c>
      <c r="AB61" s="352">
        <f>COUNTA(AB62:AE92)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f>D5</f>
        <v>0</v>
      </c>
      <c r="BB61" s="57">
        <f t="shared" ref="BB61:BK61" si="2">H179</f>
        <v>0</v>
      </c>
      <c r="BC61" s="57">
        <f t="shared" si="2"/>
        <v>0</v>
      </c>
      <c r="BD61" s="57">
        <f t="shared" si="2"/>
        <v>0</v>
      </c>
      <c r="BE61" s="57">
        <f t="shared" si="2"/>
        <v>0</v>
      </c>
      <c r="BF61" s="57">
        <f t="shared" si="2"/>
        <v>0</v>
      </c>
      <c r="BG61" s="57">
        <f t="shared" si="2"/>
        <v>0</v>
      </c>
      <c r="BH61" s="57">
        <f t="shared" si="2"/>
        <v>0</v>
      </c>
      <c r="BI61" s="57">
        <f t="shared" si="2"/>
        <v>0</v>
      </c>
      <c r="BJ61" s="57">
        <f t="shared" si="2"/>
        <v>0</v>
      </c>
      <c r="BK61" s="57">
        <f t="shared" si="2"/>
        <v>0</v>
      </c>
      <c r="BL61" s="58">
        <f>D6</f>
        <v>0</v>
      </c>
      <c r="BM61" s="58">
        <f>SUM(BN61:BV61)</f>
        <v>0</v>
      </c>
      <c r="BN61" s="59">
        <f t="shared" ref="BN61:BV61" si="3">Y179</f>
        <v>0</v>
      </c>
      <c r="BO61" s="59">
        <f t="shared" si="3"/>
        <v>0</v>
      </c>
      <c r="BP61" s="59">
        <f t="shared" si="3"/>
        <v>0</v>
      </c>
      <c r="BQ61" s="59">
        <f t="shared" si="3"/>
        <v>0</v>
      </c>
      <c r="BR61" s="59">
        <f t="shared" si="3"/>
        <v>0</v>
      </c>
      <c r="BS61" s="59">
        <f t="shared" si="3"/>
        <v>0</v>
      </c>
      <c r="BT61" s="59">
        <f t="shared" si="3"/>
        <v>0</v>
      </c>
      <c r="BU61" s="59">
        <f t="shared" si="3"/>
        <v>0</v>
      </c>
      <c r="BV61" s="59">
        <f t="shared" si="3"/>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228">
        <f t="shared" ref="FD61:FJ61" si="4">AB209</f>
        <v>0</v>
      </c>
      <c r="FE61" s="228">
        <f t="shared" si="4"/>
        <v>0</v>
      </c>
      <c r="FF61" s="228">
        <f t="shared" si="4"/>
        <v>0</v>
      </c>
      <c r="FG61" s="228">
        <f t="shared" si="4"/>
        <v>0</v>
      </c>
      <c r="FH61" s="228">
        <f t="shared" si="4"/>
        <v>0</v>
      </c>
      <c r="FI61" s="228">
        <f t="shared" si="4"/>
        <v>0</v>
      </c>
      <c r="FJ61" s="138">
        <f t="shared" si="4"/>
        <v>0</v>
      </c>
    </row>
    <row r="62" spans="1:166" ht="14" customHeight="1">
      <c r="A62" s="355" t="str">
        <f>G61</f>
        <v xml:space="preserve"> &amp;  </v>
      </c>
      <c r="B62" s="357" t="s">
        <v>109</v>
      </c>
      <c r="C62" s="63" t="s">
        <v>203</v>
      </c>
      <c r="D62" s="64"/>
      <c r="E62" s="358" t="s">
        <v>204</v>
      </c>
      <c r="F62" s="65" t="s">
        <v>158</v>
      </c>
      <c r="G62" s="66" t="s">
        <v>205</v>
      </c>
      <c r="H62" s="67"/>
      <c r="I62" s="50" t="e">
        <f t="shared" si="0"/>
        <v>#DIV/0!</v>
      </c>
      <c r="J62" s="68"/>
      <c r="K62" s="68"/>
      <c r="L62" s="68"/>
      <c r="M62" s="68"/>
      <c r="N62" s="68"/>
      <c r="O62" s="68"/>
      <c r="P62" s="69"/>
      <c r="Q62" s="69"/>
      <c r="R62" s="69"/>
      <c r="S62" s="70"/>
      <c r="T62" s="70"/>
      <c r="U62" s="70"/>
      <c r="V62" s="70"/>
      <c r="W62" s="71"/>
      <c r="X62" s="72"/>
      <c r="Y62" s="72"/>
      <c r="Z62" s="72"/>
      <c r="AA62" s="72"/>
      <c r="AB62" s="343"/>
      <c r="AC62" s="344"/>
      <c r="AD62" s="344"/>
      <c r="AE62" s="345"/>
      <c r="AF62" s="73"/>
      <c r="AG62" s="73"/>
      <c r="AH62" s="73"/>
      <c r="AI62" s="74">
        <f t="shared" ref="AI62:AI92" si="5">SUM(AF62:AH62)</f>
        <v>0</v>
      </c>
      <c r="AJ62" s="237"/>
      <c r="AK62" s="237"/>
      <c r="AL62" s="237"/>
      <c r="AM62" s="237"/>
      <c r="AN62" s="237"/>
      <c r="AO62" s="237"/>
      <c r="AP62" s="237"/>
      <c r="AQ62" s="237"/>
      <c r="AR62" s="237"/>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0"/>
        <v>#DIV/0!</v>
      </c>
      <c r="J63" s="68"/>
      <c r="K63" s="68"/>
      <c r="L63" s="68"/>
      <c r="M63" s="68"/>
      <c r="N63" s="68"/>
      <c r="O63" s="68"/>
      <c r="P63" s="69"/>
      <c r="Q63" s="69"/>
      <c r="R63" s="69"/>
      <c r="S63" s="70"/>
      <c r="T63" s="70"/>
      <c r="U63" s="70"/>
      <c r="V63" s="70"/>
      <c r="W63" s="71"/>
      <c r="X63" s="72"/>
      <c r="Y63" s="72"/>
      <c r="Z63" s="72"/>
      <c r="AA63" s="72"/>
      <c r="AB63" s="343"/>
      <c r="AC63" s="344"/>
      <c r="AD63" s="344"/>
      <c r="AE63" s="345"/>
      <c r="AF63" s="73"/>
      <c r="AG63" s="73"/>
      <c r="AH63" s="73"/>
      <c r="AI63" s="74">
        <f t="shared" si="5"/>
        <v>0</v>
      </c>
      <c r="AJ63" s="237"/>
      <c r="AK63" s="237"/>
      <c r="AL63" s="238">
        <f>COUNT(AF62:AH92)/3</f>
        <v>0</v>
      </c>
      <c r="AM63" s="237"/>
      <c r="AN63" s="237"/>
      <c r="AO63" s="237"/>
      <c r="AP63" s="237"/>
      <c r="AQ63" s="237"/>
      <c r="AR63" s="237"/>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0"/>
        <v>#DIV/0!</v>
      </c>
      <c r="J64" s="68"/>
      <c r="K64" s="68"/>
      <c r="L64" s="68"/>
      <c r="M64" s="68"/>
      <c r="N64" s="68"/>
      <c r="O64" s="68"/>
      <c r="P64" s="69"/>
      <c r="Q64" s="69"/>
      <c r="R64" s="69"/>
      <c r="S64" s="70"/>
      <c r="T64" s="70"/>
      <c r="U64" s="70"/>
      <c r="V64" s="70"/>
      <c r="W64" s="71"/>
      <c r="X64" s="72"/>
      <c r="Y64" s="72"/>
      <c r="Z64" s="72"/>
      <c r="AA64" s="72"/>
      <c r="AB64" s="343"/>
      <c r="AC64" s="344"/>
      <c r="AD64" s="344"/>
      <c r="AE64" s="345"/>
      <c r="AF64" s="73"/>
      <c r="AG64" s="73"/>
      <c r="AH64" s="73"/>
      <c r="AI64" s="74">
        <f t="shared" si="5"/>
        <v>0</v>
      </c>
      <c r="AJ64" s="237"/>
      <c r="AK64" s="237"/>
      <c r="AL64" s="237"/>
      <c r="AM64" s="237"/>
      <c r="AN64" s="237"/>
      <c r="AO64" s="237"/>
      <c r="AP64" s="237"/>
      <c r="AQ64" s="237"/>
      <c r="AR64" s="237"/>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0"/>
        <v>#DIV/0!</v>
      </c>
      <c r="J65" s="68"/>
      <c r="K65" s="68"/>
      <c r="L65" s="68"/>
      <c r="M65" s="68"/>
      <c r="N65" s="68"/>
      <c r="O65" s="68"/>
      <c r="P65" s="69"/>
      <c r="Q65" s="69"/>
      <c r="R65" s="69"/>
      <c r="S65" s="70"/>
      <c r="T65" s="70"/>
      <c r="U65" s="70"/>
      <c r="V65" s="70"/>
      <c r="W65" s="71"/>
      <c r="X65" s="72"/>
      <c r="Y65" s="72"/>
      <c r="Z65" s="72"/>
      <c r="AA65" s="72"/>
      <c r="AB65" s="343"/>
      <c r="AC65" s="344"/>
      <c r="AD65" s="344"/>
      <c r="AE65" s="345"/>
      <c r="AF65" s="73"/>
      <c r="AG65" s="73"/>
      <c r="AH65" s="73"/>
      <c r="AI65" s="74">
        <f t="shared" si="5"/>
        <v>0</v>
      </c>
      <c r="AJ65" s="237"/>
      <c r="AK65" s="237"/>
      <c r="AL65" s="237"/>
      <c r="AM65" s="237"/>
      <c r="AN65" s="237"/>
      <c r="AO65" s="237"/>
      <c r="AP65" s="237"/>
      <c r="AQ65" s="237"/>
      <c r="AR65" s="237"/>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0"/>
        <v>#DIV/0!</v>
      </c>
      <c r="J66" s="68"/>
      <c r="K66" s="68"/>
      <c r="L66" s="68"/>
      <c r="M66" s="68"/>
      <c r="N66" s="68"/>
      <c r="O66" s="68"/>
      <c r="P66" s="69"/>
      <c r="Q66" s="69"/>
      <c r="R66" s="69"/>
      <c r="S66" s="70"/>
      <c r="T66" s="70"/>
      <c r="U66" s="70"/>
      <c r="V66" s="70"/>
      <c r="W66" s="71"/>
      <c r="X66" s="72"/>
      <c r="Y66" s="72"/>
      <c r="Z66" s="72"/>
      <c r="AA66" s="72"/>
      <c r="AB66" s="343"/>
      <c r="AC66" s="344"/>
      <c r="AD66" s="344"/>
      <c r="AE66" s="345"/>
      <c r="AF66" s="73"/>
      <c r="AG66" s="73"/>
      <c r="AH66" s="73"/>
      <c r="AI66" s="74">
        <f t="shared" si="5"/>
        <v>0</v>
      </c>
      <c r="AJ66" s="237"/>
      <c r="AK66" s="237"/>
      <c r="AL66" s="237"/>
      <c r="AM66" s="237"/>
      <c r="AN66" s="237"/>
      <c r="AO66" s="237"/>
      <c r="AP66" s="237"/>
      <c r="AQ66" s="237"/>
      <c r="AR66" s="237"/>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0"/>
        <v>#DIV/0!</v>
      </c>
      <c r="J67" s="68"/>
      <c r="K67" s="68"/>
      <c r="L67" s="68"/>
      <c r="M67" s="68"/>
      <c r="N67" s="68"/>
      <c r="O67" s="68"/>
      <c r="P67" s="69"/>
      <c r="Q67" s="69"/>
      <c r="R67" s="69"/>
      <c r="S67" s="70"/>
      <c r="T67" s="70"/>
      <c r="U67" s="70"/>
      <c r="V67" s="70"/>
      <c r="W67" s="71"/>
      <c r="X67" s="72"/>
      <c r="Y67" s="72"/>
      <c r="Z67" s="72"/>
      <c r="AA67" s="72"/>
      <c r="AB67" s="343"/>
      <c r="AC67" s="344"/>
      <c r="AD67" s="344"/>
      <c r="AE67" s="345"/>
      <c r="AF67" s="73"/>
      <c r="AG67" s="73"/>
      <c r="AH67" s="73"/>
      <c r="AI67" s="74">
        <f t="shared" si="5"/>
        <v>0</v>
      </c>
      <c r="AJ67" s="237"/>
      <c r="AK67" s="237"/>
      <c r="AL67" s="237"/>
      <c r="AM67" s="237"/>
      <c r="AN67" s="237"/>
      <c r="AO67" s="237"/>
      <c r="AP67" s="237"/>
      <c r="AQ67" s="237"/>
      <c r="AR67" s="237"/>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0"/>
        <v>#DIV/0!</v>
      </c>
      <c r="J68" s="68"/>
      <c r="K68" s="68"/>
      <c r="L68" s="68"/>
      <c r="M68" s="68"/>
      <c r="N68" s="68"/>
      <c r="O68" s="68"/>
      <c r="P68" s="69"/>
      <c r="Q68" s="69"/>
      <c r="R68" s="69"/>
      <c r="S68" s="70"/>
      <c r="T68" s="70"/>
      <c r="U68" s="70"/>
      <c r="V68" s="70"/>
      <c r="W68" s="71"/>
      <c r="X68" s="72"/>
      <c r="Y68" s="72"/>
      <c r="Z68" s="72"/>
      <c r="AA68" s="72"/>
      <c r="AB68" s="343"/>
      <c r="AC68" s="344"/>
      <c r="AD68" s="344"/>
      <c r="AE68" s="345"/>
      <c r="AF68" s="73"/>
      <c r="AG68" s="73"/>
      <c r="AH68" s="73"/>
      <c r="AI68" s="74">
        <f t="shared" si="5"/>
        <v>0</v>
      </c>
      <c r="AJ68" s="237"/>
      <c r="AK68" s="237"/>
      <c r="AL68" s="237"/>
      <c r="AM68" s="237"/>
      <c r="AN68" s="237"/>
      <c r="AO68" s="237"/>
      <c r="AP68" s="237"/>
      <c r="AQ68" s="237"/>
      <c r="AR68" s="237"/>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0"/>
        <v>#DIV/0!</v>
      </c>
      <c r="J69" s="68"/>
      <c r="K69" s="68"/>
      <c r="L69" s="68"/>
      <c r="M69" s="68"/>
      <c r="N69" s="68"/>
      <c r="O69" s="68"/>
      <c r="P69" s="69"/>
      <c r="Q69" s="69"/>
      <c r="R69" s="69"/>
      <c r="S69" s="70"/>
      <c r="T69" s="70"/>
      <c r="U69" s="70"/>
      <c r="V69" s="70"/>
      <c r="W69" s="71"/>
      <c r="X69" s="72"/>
      <c r="Y69" s="72"/>
      <c r="Z69" s="72"/>
      <c r="AA69" s="72"/>
      <c r="AB69" s="343"/>
      <c r="AC69" s="344"/>
      <c r="AD69" s="344"/>
      <c r="AE69" s="345"/>
      <c r="AF69" s="73"/>
      <c r="AG69" s="73"/>
      <c r="AH69" s="73"/>
      <c r="AI69" s="74">
        <f t="shared" si="5"/>
        <v>0</v>
      </c>
      <c r="AJ69" s="237"/>
      <c r="AK69" s="237"/>
      <c r="AL69" s="237"/>
      <c r="AM69" s="237"/>
      <c r="AN69" s="237"/>
      <c r="AO69" s="237"/>
      <c r="AP69" s="237"/>
      <c r="AQ69" s="237"/>
      <c r="AR69" s="237"/>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0"/>
        <v>#DIV/0!</v>
      </c>
      <c r="J70" s="68"/>
      <c r="K70" s="68"/>
      <c r="L70" s="68"/>
      <c r="M70" s="68"/>
      <c r="N70" s="68"/>
      <c r="O70" s="68"/>
      <c r="P70" s="69"/>
      <c r="Q70" s="69"/>
      <c r="R70" s="69"/>
      <c r="S70" s="70"/>
      <c r="T70" s="70"/>
      <c r="U70" s="70"/>
      <c r="V70" s="70"/>
      <c r="W70" s="71"/>
      <c r="X70" s="72"/>
      <c r="Y70" s="72"/>
      <c r="Z70" s="72"/>
      <c r="AA70" s="72"/>
      <c r="AB70" s="343"/>
      <c r="AC70" s="344"/>
      <c r="AD70" s="344"/>
      <c r="AE70" s="345"/>
      <c r="AF70" s="73"/>
      <c r="AG70" s="73"/>
      <c r="AH70" s="73"/>
      <c r="AI70" s="74">
        <f t="shared" si="5"/>
        <v>0</v>
      </c>
      <c r="AJ70" s="237"/>
      <c r="AK70" s="237"/>
      <c r="AL70" s="237"/>
      <c r="AM70" s="237"/>
      <c r="AN70" s="237"/>
      <c r="AO70" s="237"/>
      <c r="AP70" s="237"/>
      <c r="AQ70" s="237"/>
      <c r="AR70" s="237"/>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0"/>
        <v>#DIV/0!</v>
      </c>
      <c r="J71" s="68"/>
      <c r="K71" s="68"/>
      <c r="L71" s="68"/>
      <c r="M71" s="68"/>
      <c r="N71" s="68"/>
      <c r="O71" s="68"/>
      <c r="P71" s="69"/>
      <c r="Q71" s="69"/>
      <c r="R71" s="69"/>
      <c r="S71" s="70"/>
      <c r="T71" s="70"/>
      <c r="U71" s="70"/>
      <c r="V71" s="70"/>
      <c r="W71" s="71"/>
      <c r="X71" s="72"/>
      <c r="Y71" s="72"/>
      <c r="Z71" s="72"/>
      <c r="AA71" s="72"/>
      <c r="AB71" s="343"/>
      <c r="AC71" s="344"/>
      <c r="AD71" s="344"/>
      <c r="AE71" s="345"/>
      <c r="AF71" s="73"/>
      <c r="AG71" s="73"/>
      <c r="AH71" s="73"/>
      <c r="AI71" s="74">
        <f t="shared" si="5"/>
        <v>0</v>
      </c>
      <c r="AJ71" s="237"/>
      <c r="AK71" s="237"/>
      <c r="AL71" s="237"/>
      <c r="AM71" s="237"/>
      <c r="AN71" s="237"/>
      <c r="AO71" s="237"/>
      <c r="AP71" s="237"/>
      <c r="AQ71" s="237"/>
      <c r="AR71" s="237"/>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0"/>
        <v>#DIV/0!</v>
      </c>
      <c r="J72" s="68"/>
      <c r="K72" s="68"/>
      <c r="L72" s="68"/>
      <c r="M72" s="68"/>
      <c r="N72" s="68"/>
      <c r="O72" s="68"/>
      <c r="P72" s="69"/>
      <c r="Q72" s="69"/>
      <c r="R72" s="69"/>
      <c r="S72" s="70"/>
      <c r="T72" s="70"/>
      <c r="U72" s="70"/>
      <c r="V72" s="70"/>
      <c r="W72" s="71"/>
      <c r="X72" s="72"/>
      <c r="Y72" s="72"/>
      <c r="Z72" s="72"/>
      <c r="AA72" s="72"/>
      <c r="AB72" s="343"/>
      <c r="AC72" s="344"/>
      <c r="AD72" s="344"/>
      <c r="AE72" s="345"/>
      <c r="AF72" s="73"/>
      <c r="AG72" s="73"/>
      <c r="AH72" s="73"/>
      <c r="AI72" s="74">
        <f t="shared" si="5"/>
        <v>0</v>
      </c>
      <c r="AJ72" s="237"/>
      <c r="AK72" s="237"/>
      <c r="AL72" s="237"/>
      <c r="AM72" s="237"/>
      <c r="AN72" s="237"/>
      <c r="AO72" s="237"/>
      <c r="AP72" s="237"/>
      <c r="AQ72" s="237"/>
      <c r="AR72" s="237"/>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0"/>
        <v>#DIV/0!</v>
      </c>
      <c r="J73" s="68"/>
      <c r="K73" s="68"/>
      <c r="L73" s="68"/>
      <c r="M73" s="68"/>
      <c r="N73" s="68"/>
      <c r="O73" s="68"/>
      <c r="P73" s="69"/>
      <c r="Q73" s="69"/>
      <c r="R73" s="69"/>
      <c r="S73" s="70"/>
      <c r="T73" s="70"/>
      <c r="U73" s="70"/>
      <c r="V73" s="70"/>
      <c r="W73" s="71"/>
      <c r="X73" s="72"/>
      <c r="Y73" s="72"/>
      <c r="Z73" s="72"/>
      <c r="AA73" s="72"/>
      <c r="AB73" s="343"/>
      <c r="AC73" s="344"/>
      <c r="AD73" s="344"/>
      <c r="AE73" s="345"/>
      <c r="AF73" s="73"/>
      <c r="AG73" s="73"/>
      <c r="AH73" s="73"/>
      <c r="AI73" s="74">
        <f t="shared" si="5"/>
        <v>0</v>
      </c>
      <c r="AJ73" s="237"/>
      <c r="AK73" s="237"/>
      <c r="AL73" s="237"/>
      <c r="AM73" s="237"/>
      <c r="AN73" s="237"/>
      <c r="AO73" s="237"/>
      <c r="AP73" s="237"/>
      <c r="AQ73" s="237"/>
      <c r="AR73" s="237"/>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0"/>
        <v>#DIV/0!</v>
      </c>
      <c r="J74" s="68"/>
      <c r="K74" s="68"/>
      <c r="L74" s="68"/>
      <c r="M74" s="68"/>
      <c r="N74" s="68"/>
      <c r="O74" s="68"/>
      <c r="P74" s="69"/>
      <c r="Q74" s="69"/>
      <c r="R74" s="69"/>
      <c r="S74" s="70"/>
      <c r="T74" s="70"/>
      <c r="U74" s="70"/>
      <c r="V74" s="70"/>
      <c r="W74" s="71"/>
      <c r="X74" s="72"/>
      <c r="Y74" s="72"/>
      <c r="Z74" s="72"/>
      <c r="AA74" s="72"/>
      <c r="AB74" s="343"/>
      <c r="AC74" s="344"/>
      <c r="AD74" s="344"/>
      <c r="AE74" s="345"/>
      <c r="AF74" s="73"/>
      <c r="AG74" s="73"/>
      <c r="AH74" s="73"/>
      <c r="AI74" s="74">
        <f t="shared" si="5"/>
        <v>0</v>
      </c>
      <c r="AJ74" s="237"/>
      <c r="AK74" s="237"/>
      <c r="AL74" s="237"/>
      <c r="AM74" s="237"/>
      <c r="AN74" s="237"/>
      <c r="AO74" s="237"/>
      <c r="AP74" s="237"/>
      <c r="AQ74" s="237"/>
      <c r="AR74" s="237"/>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0"/>
        <v>#DIV/0!</v>
      </c>
      <c r="J75" s="68"/>
      <c r="K75" s="68"/>
      <c r="L75" s="68"/>
      <c r="M75" s="68"/>
      <c r="N75" s="68"/>
      <c r="O75" s="68"/>
      <c r="P75" s="69"/>
      <c r="Q75" s="69"/>
      <c r="R75" s="69"/>
      <c r="S75" s="70"/>
      <c r="T75" s="70"/>
      <c r="U75" s="70"/>
      <c r="V75" s="70"/>
      <c r="W75" s="71"/>
      <c r="X75" s="72"/>
      <c r="Y75" s="72"/>
      <c r="Z75" s="72"/>
      <c r="AA75" s="72"/>
      <c r="AB75" s="343"/>
      <c r="AC75" s="344"/>
      <c r="AD75" s="344"/>
      <c r="AE75" s="345"/>
      <c r="AF75" s="73"/>
      <c r="AG75" s="73"/>
      <c r="AH75" s="73"/>
      <c r="AI75" s="74">
        <f t="shared" si="5"/>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0"/>
        <v>#DIV/0!</v>
      </c>
      <c r="J76" s="68"/>
      <c r="K76" s="68"/>
      <c r="L76" s="68"/>
      <c r="M76" s="68"/>
      <c r="N76" s="68"/>
      <c r="O76" s="68"/>
      <c r="P76" s="69"/>
      <c r="Q76" s="69"/>
      <c r="R76" s="69"/>
      <c r="S76" s="70"/>
      <c r="T76" s="70"/>
      <c r="U76" s="70"/>
      <c r="V76" s="70"/>
      <c r="W76" s="71"/>
      <c r="X76" s="72"/>
      <c r="Y76" s="72"/>
      <c r="Z76" s="72"/>
      <c r="AA76" s="72"/>
      <c r="AB76" s="343"/>
      <c r="AC76" s="344"/>
      <c r="AD76" s="344"/>
      <c r="AE76" s="345"/>
      <c r="AF76" s="73"/>
      <c r="AG76" s="73"/>
      <c r="AH76" s="73"/>
      <c r="AI76" s="74">
        <f t="shared" si="5"/>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0"/>
        <v>#DIV/0!</v>
      </c>
      <c r="J77" s="68"/>
      <c r="K77" s="68"/>
      <c r="L77" s="68"/>
      <c r="M77" s="68"/>
      <c r="N77" s="68"/>
      <c r="O77" s="68"/>
      <c r="P77" s="69"/>
      <c r="Q77" s="69"/>
      <c r="R77" s="69"/>
      <c r="S77" s="70"/>
      <c r="T77" s="70"/>
      <c r="U77" s="70"/>
      <c r="V77" s="70"/>
      <c r="W77" s="71"/>
      <c r="X77" s="72"/>
      <c r="Y77" s="72"/>
      <c r="Z77" s="72"/>
      <c r="AA77" s="72"/>
      <c r="AB77" s="343"/>
      <c r="AC77" s="344"/>
      <c r="AD77" s="344"/>
      <c r="AE77" s="345"/>
      <c r="AF77" s="73"/>
      <c r="AG77" s="73"/>
      <c r="AH77" s="73"/>
      <c r="AI77" s="74">
        <f t="shared" si="5"/>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0"/>
        <v>#DIV/0!</v>
      </c>
      <c r="J78" s="68"/>
      <c r="K78" s="68"/>
      <c r="L78" s="68"/>
      <c r="M78" s="68"/>
      <c r="N78" s="68"/>
      <c r="O78" s="68"/>
      <c r="P78" s="69"/>
      <c r="Q78" s="69"/>
      <c r="R78" s="69"/>
      <c r="S78" s="70"/>
      <c r="T78" s="70"/>
      <c r="U78" s="70"/>
      <c r="V78" s="70"/>
      <c r="W78" s="71"/>
      <c r="X78" s="72"/>
      <c r="Y78" s="72"/>
      <c r="Z78" s="72"/>
      <c r="AA78" s="72"/>
      <c r="AB78" s="343"/>
      <c r="AC78" s="344"/>
      <c r="AD78" s="344"/>
      <c r="AE78" s="345"/>
      <c r="AF78" s="73"/>
      <c r="AG78" s="73"/>
      <c r="AH78" s="73"/>
      <c r="AI78" s="74">
        <f t="shared" si="5"/>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0"/>
        <v>#DIV/0!</v>
      </c>
      <c r="J79" s="68"/>
      <c r="K79" s="68"/>
      <c r="L79" s="68"/>
      <c r="M79" s="68"/>
      <c r="N79" s="68"/>
      <c r="O79" s="68"/>
      <c r="P79" s="69"/>
      <c r="Q79" s="69"/>
      <c r="R79" s="69"/>
      <c r="S79" s="70"/>
      <c r="T79" s="70"/>
      <c r="U79" s="70"/>
      <c r="V79" s="70"/>
      <c r="W79" s="71"/>
      <c r="X79" s="72"/>
      <c r="Y79" s="72"/>
      <c r="Z79" s="72"/>
      <c r="AA79" s="72"/>
      <c r="AB79" s="343"/>
      <c r="AC79" s="344"/>
      <c r="AD79" s="344"/>
      <c r="AE79" s="345"/>
      <c r="AF79" s="73"/>
      <c r="AG79" s="73"/>
      <c r="AH79" s="73"/>
      <c r="AI79" s="74">
        <f t="shared" si="5"/>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0"/>
        <v>#DIV/0!</v>
      </c>
      <c r="J80" s="68"/>
      <c r="K80" s="68"/>
      <c r="L80" s="68"/>
      <c r="M80" s="68"/>
      <c r="N80" s="68"/>
      <c r="O80" s="68"/>
      <c r="P80" s="69"/>
      <c r="Q80" s="69"/>
      <c r="R80" s="69"/>
      <c r="S80" s="70"/>
      <c r="T80" s="70"/>
      <c r="U80" s="70"/>
      <c r="V80" s="70"/>
      <c r="W80" s="71"/>
      <c r="X80" s="72"/>
      <c r="Y80" s="72"/>
      <c r="Z80" s="72"/>
      <c r="AA80" s="72"/>
      <c r="AB80" s="343"/>
      <c r="AC80" s="344"/>
      <c r="AD80" s="344"/>
      <c r="AE80" s="345"/>
      <c r="AF80" s="73"/>
      <c r="AG80" s="73"/>
      <c r="AH80" s="73"/>
      <c r="AI80" s="74">
        <f t="shared" si="5"/>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0"/>
        <v>#DIV/0!</v>
      </c>
      <c r="J81" s="68"/>
      <c r="K81" s="68"/>
      <c r="L81" s="68"/>
      <c r="M81" s="68"/>
      <c r="N81" s="68"/>
      <c r="O81" s="68"/>
      <c r="P81" s="69"/>
      <c r="Q81" s="69"/>
      <c r="R81" s="69"/>
      <c r="S81" s="70"/>
      <c r="T81" s="70"/>
      <c r="U81" s="70"/>
      <c r="V81" s="70"/>
      <c r="W81" s="71"/>
      <c r="X81" s="72"/>
      <c r="Y81" s="72"/>
      <c r="Z81" s="72"/>
      <c r="AA81" s="72"/>
      <c r="AB81" s="343"/>
      <c r="AC81" s="344"/>
      <c r="AD81" s="344"/>
      <c r="AE81" s="345"/>
      <c r="AF81" s="73"/>
      <c r="AG81" s="73"/>
      <c r="AH81" s="73"/>
      <c r="AI81" s="74">
        <f t="shared" si="5"/>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239" t="s">
        <v>249</v>
      </c>
      <c r="H82" s="67"/>
      <c r="I82" s="50" t="e">
        <f t="shared" si="0"/>
        <v>#DIV/0!</v>
      </c>
      <c r="J82" s="68"/>
      <c r="K82" s="68"/>
      <c r="L82" s="68"/>
      <c r="M82" s="68"/>
      <c r="N82" s="68"/>
      <c r="O82" s="68"/>
      <c r="P82" s="69"/>
      <c r="Q82" s="69"/>
      <c r="R82" s="69"/>
      <c r="S82" s="70"/>
      <c r="T82" s="70"/>
      <c r="U82" s="70"/>
      <c r="V82" s="70"/>
      <c r="W82" s="71"/>
      <c r="X82" s="72"/>
      <c r="Y82" s="72"/>
      <c r="Z82" s="72"/>
      <c r="AA82" s="72"/>
      <c r="AB82" s="343"/>
      <c r="AC82" s="344"/>
      <c r="AD82" s="344"/>
      <c r="AE82" s="345"/>
      <c r="AF82" s="73"/>
      <c r="AG82" s="73"/>
      <c r="AH82" s="73"/>
      <c r="AI82" s="74">
        <f t="shared" si="5"/>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239" t="s">
        <v>252</v>
      </c>
      <c r="H83" s="67"/>
      <c r="I83" s="50" t="e">
        <f t="shared" si="0"/>
        <v>#DIV/0!</v>
      </c>
      <c r="J83" s="68"/>
      <c r="K83" s="68"/>
      <c r="L83" s="68"/>
      <c r="M83" s="68"/>
      <c r="N83" s="68"/>
      <c r="O83" s="68"/>
      <c r="P83" s="69"/>
      <c r="Q83" s="69"/>
      <c r="R83" s="69"/>
      <c r="S83" s="70"/>
      <c r="T83" s="70"/>
      <c r="U83" s="70"/>
      <c r="V83" s="70"/>
      <c r="W83" s="71"/>
      <c r="X83" s="72"/>
      <c r="Y83" s="72"/>
      <c r="Z83" s="72"/>
      <c r="AA83" s="72"/>
      <c r="AB83" s="343"/>
      <c r="AC83" s="344"/>
      <c r="AD83" s="344"/>
      <c r="AE83" s="345"/>
      <c r="AF83" s="73"/>
      <c r="AG83" s="73"/>
      <c r="AH83" s="73"/>
      <c r="AI83" s="74">
        <f t="shared" si="5"/>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0"/>
        <v>#DIV/0!</v>
      </c>
      <c r="J84" s="68"/>
      <c r="K84" s="68"/>
      <c r="L84" s="68"/>
      <c r="M84" s="68"/>
      <c r="N84" s="68"/>
      <c r="O84" s="68"/>
      <c r="P84" s="69"/>
      <c r="Q84" s="69"/>
      <c r="R84" s="69"/>
      <c r="S84" s="70"/>
      <c r="T84" s="70"/>
      <c r="U84" s="70"/>
      <c r="V84" s="70"/>
      <c r="W84" s="71"/>
      <c r="X84" s="72"/>
      <c r="Y84" s="72"/>
      <c r="Z84" s="72"/>
      <c r="AA84" s="72"/>
      <c r="AB84" s="343"/>
      <c r="AC84" s="344"/>
      <c r="AD84" s="344"/>
      <c r="AE84" s="345"/>
      <c r="AF84" s="73"/>
      <c r="AG84" s="73"/>
      <c r="AH84" s="73"/>
      <c r="AI84" s="74">
        <f t="shared" si="5"/>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0"/>
        <v>#DIV/0!</v>
      </c>
      <c r="J85" s="68"/>
      <c r="K85" s="68"/>
      <c r="L85" s="68"/>
      <c r="M85" s="68"/>
      <c r="N85" s="68"/>
      <c r="O85" s="68"/>
      <c r="P85" s="69"/>
      <c r="Q85" s="69"/>
      <c r="R85" s="69"/>
      <c r="S85" s="70"/>
      <c r="T85" s="70"/>
      <c r="U85" s="70"/>
      <c r="V85" s="70"/>
      <c r="W85" s="71"/>
      <c r="X85" s="72"/>
      <c r="Y85" s="72"/>
      <c r="Z85" s="72"/>
      <c r="AA85" s="72"/>
      <c r="AB85" s="343"/>
      <c r="AC85" s="344"/>
      <c r="AD85" s="344"/>
      <c r="AE85" s="345"/>
      <c r="AF85" s="73"/>
      <c r="AG85" s="73"/>
      <c r="AH85" s="73"/>
      <c r="AI85" s="74">
        <f t="shared" si="5"/>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0"/>
        <v>#DIV/0!</v>
      </c>
      <c r="J86" s="68"/>
      <c r="K86" s="68"/>
      <c r="L86" s="68"/>
      <c r="M86" s="68"/>
      <c r="N86" s="68"/>
      <c r="O86" s="68"/>
      <c r="P86" s="69"/>
      <c r="Q86" s="69"/>
      <c r="R86" s="69"/>
      <c r="S86" s="70"/>
      <c r="T86" s="70"/>
      <c r="U86" s="70"/>
      <c r="V86" s="70"/>
      <c r="W86" s="71"/>
      <c r="X86" s="72"/>
      <c r="Y86" s="72"/>
      <c r="Z86" s="72"/>
      <c r="AA86" s="72"/>
      <c r="AB86" s="343"/>
      <c r="AC86" s="344"/>
      <c r="AD86" s="344"/>
      <c r="AE86" s="345"/>
      <c r="AF86" s="73"/>
      <c r="AG86" s="73"/>
      <c r="AH86" s="73"/>
      <c r="AI86" s="74">
        <f t="shared" si="5"/>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0"/>
        <v>#DIV/0!</v>
      </c>
      <c r="J87" s="68"/>
      <c r="K87" s="68"/>
      <c r="L87" s="68"/>
      <c r="M87" s="68"/>
      <c r="N87" s="68"/>
      <c r="O87" s="68"/>
      <c r="P87" s="69"/>
      <c r="Q87" s="69"/>
      <c r="R87" s="69"/>
      <c r="S87" s="70"/>
      <c r="T87" s="70"/>
      <c r="U87" s="70"/>
      <c r="V87" s="70"/>
      <c r="W87" s="71"/>
      <c r="X87" s="72"/>
      <c r="Y87" s="72"/>
      <c r="Z87" s="72"/>
      <c r="AA87" s="72"/>
      <c r="AB87" s="343"/>
      <c r="AC87" s="344"/>
      <c r="AD87" s="344"/>
      <c r="AE87" s="345"/>
      <c r="AF87" s="73"/>
      <c r="AG87" s="73"/>
      <c r="AH87" s="73"/>
      <c r="AI87" s="74">
        <f t="shared" si="5"/>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0"/>
        <v>#DIV/0!</v>
      </c>
      <c r="J88" s="68"/>
      <c r="K88" s="68"/>
      <c r="L88" s="68"/>
      <c r="M88" s="68"/>
      <c r="N88" s="68"/>
      <c r="O88" s="68"/>
      <c r="P88" s="69"/>
      <c r="Q88" s="69"/>
      <c r="R88" s="69"/>
      <c r="S88" s="70"/>
      <c r="T88" s="70"/>
      <c r="U88" s="70"/>
      <c r="V88" s="70"/>
      <c r="W88" s="71"/>
      <c r="X88" s="72"/>
      <c r="Y88" s="72"/>
      <c r="Z88" s="72"/>
      <c r="AA88" s="72"/>
      <c r="AB88" s="343"/>
      <c r="AC88" s="344"/>
      <c r="AD88" s="344"/>
      <c r="AE88" s="345"/>
      <c r="AF88" s="73"/>
      <c r="AG88" s="73"/>
      <c r="AH88" s="73"/>
      <c r="AI88" s="74">
        <f t="shared" si="5"/>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0"/>
        <v>#DIV/0!</v>
      </c>
      <c r="J89" s="68"/>
      <c r="K89" s="68"/>
      <c r="L89" s="68"/>
      <c r="M89" s="68"/>
      <c r="N89" s="68"/>
      <c r="O89" s="68"/>
      <c r="P89" s="69"/>
      <c r="Q89" s="69"/>
      <c r="R89" s="69"/>
      <c r="S89" s="70"/>
      <c r="T89" s="70"/>
      <c r="U89" s="70"/>
      <c r="V89" s="70"/>
      <c r="W89" s="71"/>
      <c r="X89" s="72"/>
      <c r="Y89" s="72"/>
      <c r="Z89" s="72"/>
      <c r="AA89" s="72"/>
      <c r="AB89" s="343"/>
      <c r="AC89" s="344"/>
      <c r="AD89" s="344"/>
      <c r="AE89" s="345"/>
      <c r="AF89" s="73"/>
      <c r="AG89" s="73"/>
      <c r="AH89" s="73"/>
      <c r="AI89" s="74">
        <f t="shared" si="5"/>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0"/>
        <v>#DIV/0!</v>
      </c>
      <c r="J90" s="68"/>
      <c r="K90" s="68"/>
      <c r="L90" s="68"/>
      <c r="M90" s="68"/>
      <c r="N90" s="68"/>
      <c r="O90" s="68"/>
      <c r="P90" s="69"/>
      <c r="Q90" s="69"/>
      <c r="R90" s="69"/>
      <c r="S90" s="70"/>
      <c r="T90" s="70"/>
      <c r="U90" s="70"/>
      <c r="V90" s="70"/>
      <c r="W90" s="71"/>
      <c r="X90" s="72"/>
      <c r="Y90" s="72"/>
      <c r="Z90" s="72"/>
      <c r="AA90" s="72"/>
      <c r="AB90" s="343"/>
      <c r="AC90" s="344"/>
      <c r="AD90" s="344"/>
      <c r="AE90" s="345"/>
      <c r="AF90" s="73"/>
      <c r="AG90" s="73"/>
      <c r="AH90" s="73"/>
      <c r="AI90" s="74">
        <f t="shared" si="5"/>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0"/>
        <v>#DIV/0!</v>
      </c>
      <c r="J91" s="68"/>
      <c r="K91" s="68"/>
      <c r="L91" s="68"/>
      <c r="M91" s="68"/>
      <c r="N91" s="68"/>
      <c r="O91" s="68"/>
      <c r="P91" s="69"/>
      <c r="Q91" s="69"/>
      <c r="R91" s="69"/>
      <c r="S91" s="70"/>
      <c r="T91" s="70"/>
      <c r="U91" s="70"/>
      <c r="V91" s="70"/>
      <c r="W91" s="71"/>
      <c r="X91" s="72"/>
      <c r="Y91" s="72"/>
      <c r="Z91" s="72"/>
      <c r="AA91" s="72"/>
      <c r="AB91" s="343"/>
      <c r="AC91" s="344"/>
      <c r="AD91" s="344"/>
      <c r="AE91" s="345"/>
      <c r="AF91" s="73"/>
      <c r="AG91" s="73"/>
      <c r="AH91" s="73"/>
      <c r="AI91" s="74">
        <f t="shared" si="5"/>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0"/>
        <v>#DIV/0!</v>
      </c>
      <c r="J92" s="68"/>
      <c r="K92" s="68"/>
      <c r="L92" s="68"/>
      <c r="M92" s="68"/>
      <c r="N92" s="68"/>
      <c r="O92" s="68"/>
      <c r="P92" s="69"/>
      <c r="Q92" s="69"/>
      <c r="R92" s="69"/>
      <c r="S92" s="70"/>
      <c r="T92" s="70"/>
      <c r="U92" s="70"/>
      <c r="V92" s="70"/>
      <c r="W92" s="71"/>
      <c r="X92" s="72"/>
      <c r="Y92" s="72"/>
      <c r="Z92" s="72"/>
      <c r="AA92" s="72"/>
      <c r="AB92" s="343"/>
      <c r="AC92" s="344"/>
      <c r="AD92" s="344"/>
      <c r="AE92" s="345"/>
      <c r="AF92" s="97"/>
      <c r="AG92" s="97"/>
      <c r="AH92" s="97"/>
      <c r="AI92" s="74">
        <f t="shared" si="5"/>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6">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88"/>
      <c r="AC127" s="288"/>
      <c r="AD127" s="267"/>
      <c r="AE127" s="267"/>
      <c r="AF127" s="267"/>
      <c r="AG127" s="267"/>
      <c r="AH127" s="263">
        <f t="shared" si="6"/>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6"/>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6"/>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6"/>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6"/>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6"/>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6"/>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6"/>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7">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7"/>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7"/>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7"/>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7"/>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7"/>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8">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8"/>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8"/>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8"/>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8"/>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8"/>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8"/>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8"/>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9">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9"/>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9"/>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9"/>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9"/>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9"/>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0">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0"/>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0"/>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0"/>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0"/>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0"/>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0"/>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0"/>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1">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1"/>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1"/>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t="s">
        <v>3</v>
      </c>
      <c r="U171" s="266"/>
      <c r="V171" s="266"/>
      <c r="W171" s="266"/>
      <c r="X171" s="266"/>
      <c r="Y171" s="266"/>
      <c r="Z171" s="266"/>
      <c r="AA171" s="266"/>
      <c r="AB171" s="267"/>
      <c r="AC171" s="267"/>
      <c r="AD171" s="267"/>
      <c r="AE171" s="267"/>
      <c r="AF171" s="267"/>
      <c r="AG171" s="267"/>
      <c r="AH171" s="263">
        <f t="shared" si="11"/>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t="s">
        <v>3</v>
      </c>
      <c r="U172" s="266"/>
      <c r="V172" s="266"/>
      <c r="W172" s="266"/>
      <c r="X172" s="266"/>
      <c r="Y172" s="266"/>
      <c r="Z172" s="266"/>
      <c r="AA172" s="266"/>
      <c r="AB172" s="267"/>
      <c r="AC172" s="267"/>
      <c r="AD172" s="267"/>
      <c r="AE172" s="267"/>
      <c r="AF172" s="267"/>
      <c r="AG172" s="267"/>
      <c r="AH172" s="263">
        <f t="shared" si="11"/>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1"/>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2">SUM(H180:H197)</f>
        <v>0</v>
      </c>
      <c r="I179" s="116">
        <f t="shared" si="12"/>
        <v>0</v>
      </c>
      <c r="J179" s="116">
        <f t="shared" si="12"/>
        <v>0</v>
      </c>
      <c r="K179" s="116">
        <f t="shared" si="12"/>
        <v>0</v>
      </c>
      <c r="L179" s="116">
        <f t="shared" si="12"/>
        <v>0</v>
      </c>
      <c r="M179" s="116">
        <f t="shared" si="12"/>
        <v>0</v>
      </c>
      <c r="N179" s="116">
        <f t="shared" si="12"/>
        <v>0</v>
      </c>
      <c r="O179" s="116">
        <f t="shared" si="12"/>
        <v>0</v>
      </c>
      <c r="P179" s="116">
        <f t="shared" si="12"/>
        <v>0</v>
      </c>
      <c r="Q179" s="116">
        <f t="shared" si="12"/>
        <v>0</v>
      </c>
      <c r="R179" s="112"/>
      <c r="S179" s="262" t="s">
        <v>111</v>
      </c>
      <c r="T179" s="262"/>
      <c r="U179" s="262"/>
      <c r="V179" s="262"/>
      <c r="W179" s="262"/>
      <c r="X179" s="117">
        <f t="shared" ref="X179:AH179" si="13">SUM(X180:X197)</f>
        <v>0</v>
      </c>
      <c r="Y179" s="117">
        <f t="shared" si="13"/>
        <v>0</v>
      </c>
      <c r="Z179" s="117">
        <f t="shared" si="13"/>
        <v>0</v>
      </c>
      <c r="AA179" s="117">
        <f t="shared" si="13"/>
        <v>0</v>
      </c>
      <c r="AB179" s="117">
        <f t="shared" si="13"/>
        <v>0</v>
      </c>
      <c r="AC179" s="117">
        <f t="shared" si="13"/>
        <v>0</v>
      </c>
      <c r="AD179" s="117">
        <f t="shared" si="13"/>
        <v>0</v>
      </c>
      <c r="AE179" s="117">
        <f t="shared" si="13"/>
        <v>0</v>
      </c>
      <c r="AF179" s="117">
        <f t="shared" si="13"/>
        <v>0</v>
      </c>
      <c r="AG179" s="117">
        <f t="shared" si="13"/>
        <v>0</v>
      </c>
      <c r="AH179" s="118">
        <f t="shared" si="13"/>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4">SUM(I180:Q180)</f>
        <v>0</v>
      </c>
      <c r="I180" s="120"/>
      <c r="J180" s="120"/>
      <c r="K180" s="120"/>
      <c r="L180" s="120"/>
      <c r="M180" s="120"/>
      <c r="N180" s="120"/>
      <c r="O180" s="120"/>
      <c r="P180" s="120"/>
      <c r="Q180" s="120"/>
      <c r="R180" s="121"/>
      <c r="S180" s="245" t="s">
        <v>133</v>
      </c>
      <c r="T180" s="246"/>
      <c r="U180" s="246"/>
      <c r="V180" s="246"/>
      <c r="W180" s="247"/>
      <c r="X180" s="119">
        <f t="shared" ref="X180:X197" si="15">SUM(Y180:AG180)</f>
        <v>0</v>
      </c>
      <c r="Y180" s="120"/>
      <c r="Z180" s="120"/>
      <c r="AA180" s="120"/>
      <c r="AB180" s="120"/>
      <c r="AC180" s="120"/>
      <c r="AD180" s="120"/>
      <c r="AE180" s="120"/>
      <c r="AF180" s="120"/>
      <c r="AG180" s="120"/>
      <c r="AH180" s="122">
        <f t="shared" ref="AH180:AH197" si="16">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4"/>
        <v>0</v>
      </c>
      <c r="I181" s="120"/>
      <c r="J181" s="120"/>
      <c r="K181" s="120"/>
      <c r="L181" s="120"/>
      <c r="M181" s="120"/>
      <c r="N181" s="120"/>
      <c r="O181" s="120"/>
      <c r="P181" s="120"/>
      <c r="Q181" s="120"/>
      <c r="R181" s="121"/>
      <c r="S181" s="245" t="s">
        <v>134</v>
      </c>
      <c r="T181" s="246"/>
      <c r="U181" s="246"/>
      <c r="V181" s="246"/>
      <c r="W181" s="247"/>
      <c r="X181" s="119">
        <f t="shared" si="15"/>
        <v>0</v>
      </c>
      <c r="Y181" s="120"/>
      <c r="Z181" s="120"/>
      <c r="AA181" s="120"/>
      <c r="AB181" s="120"/>
      <c r="AC181" s="120"/>
      <c r="AD181" s="120"/>
      <c r="AE181" s="120"/>
      <c r="AF181" s="120"/>
      <c r="AG181" s="120"/>
      <c r="AH181" s="122">
        <f t="shared" si="16"/>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4"/>
        <v>0</v>
      </c>
      <c r="I182" s="120"/>
      <c r="J182" s="120"/>
      <c r="K182" s="120"/>
      <c r="L182" s="120"/>
      <c r="M182" s="120"/>
      <c r="N182" s="120"/>
      <c r="O182" s="120"/>
      <c r="P182" s="120"/>
      <c r="Q182" s="120"/>
      <c r="R182" s="121"/>
      <c r="S182" s="245" t="s">
        <v>135</v>
      </c>
      <c r="T182" s="246"/>
      <c r="U182" s="246"/>
      <c r="V182" s="246"/>
      <c r="W182" s="247"/>
      <c r="X182" s="119">
        <f t="shared" si="15"/>
        <v>0</v>
      </c>
      <c r="Y182" s="120"/>
      <c r="Z182" s="120"/>
      <c r="AA182" s="120"/>
      <c r="AB182" s="120"/>
      <c r="AC182" s="120"/>
      <c r="AD182" s="120"/>
      <c r="AE182" s="120"/>
      <c r="AF182" s="120"/>
      <c r="AG182" s="120"/>
      <c r="AH182" s="122">
        <f t="shared" si="16"/>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4"/>
        <v>0</v>
      </c>
      <c r="I183" s="120"/>
      <c r="J183" s="120"/>
      <c r="K183" s="120"/>
      <c r="L183" s="120"/>
      <c r="M183" s="120"/>
      <c r="N183" s="120"/>
      <c r="O183" s="120"/>
      <c r="P183" s="120"/>
      <c r="Q183" s="120"/>
      <c r="R183" s="121"/>
      <c r="S183" s="245" t="s">
        <v>92</v>
      </c>
      <c r="T183" s="246"/>
      <c r="U183" s="246"/>
      <c r="V183" s="246"/>
      <c r="W183" s="247"/>
      <c r="X183" s="119">
        <f t="shared" si="15"/>
        <v>0</v>
      </c>
      <c r="Y183" s="120"/>
      <c r="Z183" s="120"/>
      <c r="AA183" s="120"/>
      <c r="AB183" s="120"/>
      <c r="AC183" s="120"/>
      <c r="AD183" s="120"/>
      <c r="AE183" s="120"/>
      <c r="AF183" s="120"/>
      <c r="AG183" s="120"/>
      <c r="AH183" s="122">
        <f t="shared" si="16"/>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4"/>
        <v>0</v>
      </c>
      <c r="I184" s="120"/>
      <c r="J184" s="120"/>
      <c r="K184" s="120"/>
      <c r="L184" s="120"/>
      <c r="M184" s="120"/>
      <c r="N184" s="120"/>
      <c r="O184" s="120"/>
      <c r="P184" s="120"/>
      <c r="Q184" s="120"/>
      <c r="R184" s="121"/>
      <c r="S184" s="245" t="s">
        <v>136</v>
      </c>
      <c r="T184" s="246"/>
      <c r="U184" s="246"/>
      <c r="V184" s="246"/>
      <c r="W184" s="247"/>
      <c r="X184" s="119">
        <f t="shared" si="15"/>
        <v>0</v>
      </c>
      <c r="Y184" s="120"/>
      <c r="Z184" s="120"/>
      <c r="AA184" s="120"/>
      <c r="AB184" s="120"/>
      <c r="AC184" s="120"/>
      <c r="AD184" s="120"/>
      <c r="AE184" s="120"/>
      <c r="AF184" s="120"/>
      <c r="AG184" s="120"/>
      <c r="AH184" s="122">
        <f t="shared" si="16"/>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4"/>
        <v>0</v>
      </c>
      <c r="I185" s="120"/>
      <c r="J185" s="120"/>
      <c r="K185" s="120"/>
      <c r="L185" s="120"/>
      <c r="M185" s="120"/>
      <c r="N185" s="120"/>
      <c r="O185" s="120"/>
      <c r="P185" s="120"/>
      <c r="Q185" s="120"/>
      <c r="R185" s="121"/>
      <c r="S185" s="245" t="s">
        <v>137</v>
      </c>
      <c r="T185" s="246"/>
      <c r="U185" s="246"/>
      <c r="V185" s="246"/>
      <c r="W185" s="247"/>
      <c r="X185" s="119">
        <f t="shared" si="15"/>
        <v>0</v>
      </c>
      <c r="Y185" s="120"/>
      <c r="Z185" s="120"/>
      <c r="AA185" s="120"/>
      <c r="AB185" s="120"/>
      <c r="AC185" s="120"/>
      <c r="AD185" s="120"/>
      <c r="AE185" s="120"/>
      <c r="AF185" s="120"/>
      <c r="AG185" s="120"/>
      <c r="AH185" s="122">
        <f t="shared" si="16"/>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4"/>
        <v>0</v>
      </c>
      <c r="I186" s="120"/>
      <c r="J186" s="120"/>
      <c r="K186" s="120"/>
      <c r="L186" s="120"/>
      <c r="M186" s="120"/>
      <c r="N186" s="120"/>
      <c r="O186" s="120"/>
      <c r="P186" s="120"/>
      <c r="Q186" s="120"/>
      <c r="R186" s="121"/>
      <c r="S186" s="245" t="s">
        <v>138</v>
      </c>
      <c r="T186" s="246"/>
      <c r="U186" s="246"/>
      <c r="V186" s="246"/>
      <c r="W186" s="247"/>
      <c r="X186" s="119">
        <f t="shared" si="15"/>
        <v>0</v>
      </c>
      <c r="Y186" s="120"/>
      <c r="Z186" s="120"/>
      <c r="AA186" s="120"/>
      <c r="AB186" s="120"/>
      <c r="AC186" s="120"/>
      <c r="AD186" s="120"/>
      <c r="AE186" s="120"/>
      <c r="AF186" s="120"/>
      <c r="AG186" s="120"/>
      <c r="AH186" s="122">
        <f t="shared" si="16"/>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4"/>
        <v>0</v>
      </c>
      <c r="I187" s="120"/>
      <c r="J187" s="120"/>
      <c r="K187" s="120"/>
      <c r="L187" s="120"/>
      <c r="M187" s="120"/>
      <c r="N187" s="120"/>
      <c r="O187" s="120"/>
      <c r="P187" s="120"/>
      <c r="Q187" s="120"/>
      <c r="R187" s="121"/>
      <c r="S187" s="245" t="s">
        <v>139</v>
      </c>
      <c r="T187" s="246"/>
      <c r="U187" s="246"/>
      <c r="V187" s="246"/>
      <c r="W187" s="247"/>
      <c r="X187" s="119">
        <f t="shared" si="15"/>
        <v>0</v>
      </c>
      <c r="Y187" s="120"/>
      <c r="Z187" s="120"/>
      <c r="AA187" s="120"/>
      <c r="AB187" s="120"/>
      <c r="AC187" s="120"/>
      <c r="AD187" s="120"/>
      <c r="AE187" s="120"/>
      <c r="AF187" s="120"/>
      <c r="AG187" s="120"/>
      <c r="AH187" s="122">
        <f t="shared" si="16"/>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4"/>
        <v>0</v>
      </c>
      <c r="I188" s="120"/>
      <c r="J188" s="120"/>
      <c r="K188" s="120"/>
      <c r="L188" s="120"/>
      <c r="M188" s="120"/>
      <c r="N188" s="120"/>
      <c r="O188" s="120"/>
      <c r="P188" s="120"/>
      <c r="Q188" s="120"/>
      <c r="R188" s="121"/>
      <c r="S188" s="245" t="s">
        <v>93</v>
      </c>
      <c r="T188" s="246"/>
      <c r="U188" s="246"/>
      <c r="V188" s="246"/>
      <c r="W188" s="247"/>
      <c r="X188" s="119">
        <f t="shared" si="15"/>
        <v>0</v>
      </c>
      <c r="Y188" s="120"/>
      <c r="Z188" s="120"/>
      <c r="AA188" s="120"/>
      <c r="AB188" s="120"/>
      <c r="AC188" s="120"/>
      <c r="AD188" s="120"/>
      <c r="AE188" s="120"/>
      <c r="AF188" s="120"/>
      <c r="AG188" s="120"/>
      <c r="AH188" s="122">
        <f t="shared" si="16"/>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4"/>
        <v>0</v>
      </c>
      <c r="I189" s="120"/>
      <c r="J189" s="120"/>
      <c r="K189" s="120"/>
      <c r="L189" s="120"/>
      <c r="M189" s="120"/>
      <c r="N189" s="120"/>
      <c r="O189" s="120"/>
      <c r="P189" s="120"/>
      <c r="Q189" s="120"/>
      <c r="R189" s="121"/>
      <c r="S189" s="245" t="s">
        <v>140</v>
      </c>
      <c r="T189" s="246"/>
      <c r="U189" s="246"/>
      <c r="V189" s="246"/>
      <c r="W189" s="247"/>
      <c r="X189" s="119">
        <f t="shared" si="15"/>
        <v>0</v>
      </c>
      <c r="Y189" s="120"/>
      <c r="Z189" s="120"/>
      <c r="AA189" s="120"/>
      <c r="AB189" s="120"/>
      <c r="AC189" s="120"/>
      <c r="AD189" s="120"/>
      <c r="AE189" s="120"/>
      <c r="AF189" s="120"/>
      <c r="AG189" s="120"/>
      <c r="AH189" s="122">
        <f t="shared" si="16"/>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4"/>
        <v>0</v>
      </c>
      <c r="I190" s="120"/>
      <c r="J190" s="120"/>
      <c r="K190" s="120"/>
      <c r="L190" s="120"/>
      <c r="M190" s="120"/>
      <c r="N190" s="120"/>
      <c r="O190" s="120"/>
      <c r="P190" s="120"/>
      <c r="Q190" s="120"/>
      <c r="R190" s="121"/>
      <c r="S190" s="245" t="s">
        <v>141</v>
      </c>
      <c r="T190" s="246"/>
      <c r="U190" s="246"/>
      <c r="V190" s="246"/>
      <c r="W190" s="247"/>
      <c r="X190" s="119">
        <f t="shared" si="15"/>
        <v>0</v>
      </c>
      <c r="Y190" s="120"/>
      <c r="Z190" s="120"/>
      <c r="AA190" s="120"/>
      <c r="AB190" s="120"/>
      <c r="AC190" s="120"/>
      <c r="AD190" s="120"/>
      <c r="AE190" s="120"/>
      <c r="AF190" s="120"/>
      <c r="AG190" s="120"/>
      <c r="AH190" s="122">
        <f t="shared" si="16"/>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4"/>
        <v>0</v>
      </c>
      <c r="I191" s="120"/>
      <c r="J191" s="120"/>
      <c r="K191" s="120"/>
      <c r="L191" s="120"/>
      <c r="M191" s="120"/>
      <c r="N191" s="120"/>
      <c r="O191" s="120"/>
      <c r="P191" s="120"/>
      <c r="Q191" s="120"/>
      <c r="R191" s="121"/>
      <c r="S191" s="245" t="s">
        <v>142</v>
      </c>
      <c r="T191" s="246"/>
      <c r="U191" s="246"/>
      <c r="V191" s="246"/>
      <c r="W191" s="247"/>
      <c r="X191" s="119">
        <f t="shared" si="15"/>
        <v>0</v>
      </c>
      <c r="Y191" s="120"/>
      <c r="Z191" s="120"/>
      <c r="AA191" s="120"/>
      <c r="AB191" s="120"/>
      <c r="AC191" s="120"/>
      <c r="AD191" s="120"/>
      <c r="AE191" s="120"/>
      <c r="AF191" s="120"/>
      <c r="AG191" s="120"/>
      <c r="AH191" s="122">
        <f t="shared" si="16"/>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4"/>
        <v>0</v>
      </c>
      <c r="I192" s="120"/>
      <c r="J192" s="120"/>
      <c r="K192" s="120"/>
      <c r="L192" s="120"/>
      <c r="M192" s="120"/>
      <c r="N192" s="120"/>
      <c r="O192" s="120"/>
      <c r="P192" s="120"/>
      <c r="Q192" s="120"/>
      <c r="R192" s="121"/>
      <c r="S192" s="245" t="s">
        <v>143</v>
      </c>
      <c r="T192" s="246"/>
      <c r="U192" s="246"/>
      <c r="V192" s="246"/>
      <c r="W192" s="247"/>
      <c r="X192" s="119">
        <f t="shared" si="15"/>
        <v>0</v>
      </c>
      <c r="Y192" s="120"/>
      <c r="Z192" s="120"/>
      <c r="AA192" s="120"/>
      <c r="AB192" s="120"/>
      <c r="AC192" s="120"/>
      <c r="AD192" s="120"/>
      <c r="AE192" s="120"/>
      <c r="AF192" s="120"/>
      <c r="AG192" s="120"/>
      <c r="AH192" s="122">
        <f t="shared" si="16"/>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4"/>
        <v>0</v>
      </c>
      <c r="I193" s="120"/>
      <c r="J193" s="120"/>
      <c r="K193" s="120"/>
      <c r="L193" s="120"/>
      <c r="M193" s="120"/>
      <c r="N193" s="120"/>
      <c r="O193" s="120"/>
      <c r="P193" s="120"/>
      <c r="Q193" s="120"/>
      <c r="R193" s="121"/>
      <c r="S193" s="245" t="s">
        <v>144</v>
      </c>
      <c r="T193" s="246"/>
      <c r="U193" s="246"/>
      <c r="V193" s="246"/>
      <c r="W193" s="247"/>
      <c r="X193" s="119">
        <f t="shared" si="15"/>
        <v>0</v>
      </c>
      <c r="Y193" s="120"/>
      <c r="Z193" s="120"/>
      <c r="AA193" s="120"/>
      <c r="AB193" s="120"/>
      <c r="AC193" s="120"/>
      <c r="AD193" s="120"/>
      <c r="AE193" s="120"/>
      <c r="AF193" s="120"/>
      <c r="AG193" s="120"/>
      <c r="AH193" s="122">
        <f t="shared" si="16"/>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4"/>
        <v>0</v>
      </c>
      <c r="I194" s="120"/>
      <c r="J194" s="120"/>
      <c r="K194" s="120"/>
      <c r="L194" s="120"/>
      <c r="M194" s="120"/>
      <c r="N194" s="120"/>
      <c r="O194" s="120"/>
      <c r="P194" s="120"/>
      <c r="Q194" s="120"/>
      <c r="R194" s="121"/>
      <c r="S194" s="245" t="s">
        <v>145</v>
      </c>
      <c r="T194" s="246"/>
      <c r="U194" s="246"/>
      <c r="V194" s="246"/>
      <c r="W194" s="247"/>
      <c r="X194" s="119">
        <f t="shared" si="15"/>
        <v>0</v>
      </c>
      <c r="Y194" s="120"/>
      <c r="Z194" s="120"/>
      <c r="AA194" s="120"/>
      <c r="AB194" s="120"/>
      <c r="AC194" s="120"/>
      <c r="AD194" s="120"/>
      <c r="AE194" s="120"/>
      <c r="AF194" s="120"/>
      <c r="AG194" s="120"/>
      <c r="AH194" s="122">
        <f t="shared" si="16"/>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4"/>
        <v>0</v>
      </c>
      <c r="I195" s="120"/>
      <c r="J195" s="120"/>
      <c r="K195" s="120"/>
      <c r="L195" s="120"/>
      <c r="M195" s="120"/>
      <c r="N195" s="120"/>
      <c r="O195" s="120"/>
      <c r="P195" s="120"/>
      <c r="Q195" s="120"/>
      <c r="R195" s="121"/>
      <c r="S195" s="245" t="s">
        <v>146</v>
      </c>
      <c r="T195" s="246"/>
      <c r="U195" s="246"/>
      <c r="V195" s="246"/>
      <c r="W195" s="247"/>
      <c r="X195" s="119">
        <f t="shared" si="15"/>
        <v>0</v>
      </c>
      <c r="Y195" s="120"/>
      <c r="Z195" s="120"/>
      <c r="AA195" s="120"/>
      <c r="AB195" s="120"/>
      <c r="AC195" s="120"/>
      <c r="AD195" s="120"/>
      <c r="AE195" s="120"/>
      <c r="AF195" s="120"/>
      <c r="AG195" s="120"/>
      <c r="AH195" s="122">
        <f t="shared" si="16"/>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4"/>
        <v>0</v>
      </c>
      <c r="I196" s="120"/>
      <c r="J196" s="120"/>
      <c r="K196" s="120"/>
      <c r="L196" s="120"/>
      <c r="M196" s="120"/>
      <c r="N196" s="120"/>
      <c r="O196" s="120"/>
      <c r="P196" s="120"/>
      <c r="Q196" s="120"/>
      <c r="R196" s="121"/>
      <c r="S196" s="245" t="s">
        <v>147</v>
      </c>
      <c r="T196" s="246"/>
      <c r="U196" s="246"/>
      <c r="V196" s="246"/>
      <c r="W196" s="247"/>
      <c r="X196" s="119">
        <f t="shared" si="15"/>
        <v>0</v>
      </c>
      <c r="Y196" s="120"/>
      <c r="Z196" s="120"/>
      <c r="AA196" s="120"/>
      <c r="AB196" s="120"/>
      <c r="AC196" s="120"/>
      <c r="AD196" s="120"/>
      <c r="AE196" s="120"/>
      <c r="AF196" s="120"/>
      <c r="AG196" s="120"/>
      <c r="AH196" s="122">
        <f t="shared" si="16"/>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4"/>
        <v>0</v>
      </c>
      <c r="I197" s="124"/>
      <c r="J197" s="124"/>
      <c r="K197" s="124"/>
      <c r="L197" s="124"/>
      <c r="M197" s="124"/>
      <c r="N197" s="124"/>
      <c r="O197" s="124"/>
      <c r="P197" s="124"/>
      <c r="Q197" s="124"/>
      <c r="R197" s="125"/>
      <c r="S197" s="248" t="s">
        <v>148</v>
      </c>
      <c r="T197" s="249"/>
      <c r="U197" s="249"/>
      <c r="V197" s="249"/>
      <c r="W197" s="250"/>
      <c r="X197" s="123">
        <f t="shared" si="15"/>
        <v>0</v>
      </c>
      <c r="Y197" s="124"/>
      <c r="Z197" s="124"/>
      <c r="AA197" s="124"/>
      <c r="AB197" s="124"/>
      <c r="AC197" s="124"/>
      <c r="AD197" s="124"/>
      <c r="AE197" s="124"/>
      <c r="AF197" s="124"/>
      <c r="AG197" s="124"/>
      <c r="AH197" s="126">
        <f t="shared" si="16"/>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386</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227" t="s">
        <v>345</v>
      </c>
      <c r="AC208" s="227" t="s">
        <v>346</v>
      </c>
      <c r="AD208" s="227" t="s">
        <v>347</v>
      </c>
      <c r="AE208" s="227" t="s">
        <v>348</v>
      </c>
      <c r="AF208" s="227" t="s">
        <v>349</v>
      </c>
      <c r="AG208" s="227"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228">
        <f t="shared" ref="AB209:AH209" si="17">COUNT(AB210:AB224)</f>
        <v>0</v>
      </c>
      <c r="AC209" s="228">
        <f t="shared" si="17"/>
        <v>0</v>
      </c>
      <c r="AD209" s="228">
        <f t="shared" si="17"/>
        <v>0</v>
      </c>
      <c r="AE209" s="228">
        <f t="shared" si="17"/>
        <v>0</v>
      </c>
      <c r="AF209" s="228">
        <f t="shared" si="17"/>
        <v>0</v>
      </c>
      <c r="AG209" s="228">
        <f t="shared" si="17"/>
        <v>0</v>
      </c>
      <c r="AH209" s="138">
        <f t="shared" si="17"/>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8">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229"/>
      <c r="AC210" s="229"/>
      <c r="AD210" s="229"/>
      <c r="AE210" s="229"/>
      <c r="AF210" s="229"/>
      <c r="AG210" s="229"/>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8"/>
        <v>0</v>
      </c>
      <c r="I211" s="243"/>
      <c r="J211" s="241"/>
      <c r="K211" s="241"/>
      <c r="L211" s="241"/>
      <c r="M211" s="241"/>
      <c r="N211" s="241"/>
      <c r="O211" s="241"/>
      <c r="P211" s="241"/>
      <c r="Q211" s="241"/>
      <c r="R211" s="241"/>
      <c r="S211" s="241"/>
      <c r="T211" s="241"/>
      <c r="U211" s="241"/>
      <c r="V211" s="241"/>
      <c r="W211" s="241"/>
      <c r="X211" s="241"/>
      <c r="Y211" s="241"/>
      <c r="Z211" s="241"/>
      <c r="AA211" s="241"/>
      <c r="AB211" s="229"/>
      <c r="AC211" s="229"/>
      <c r="AD211" s="229"/>
      <c r="AE211" s="229"/>
      <c r="AF211" s="229"/>
      <c r="AG211" s="229"/>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8"/>
        <v>0</v>
      </c>
      <c r="I212" s="243"/>
      <c r="J212" s="241"/>
      <c r="K212" s="241"/>
      <c r="L212" s="241"/>
      <c r="M212" s="241"/>
      <c r="N212" s="241"/>
      <c r="O212" s="241"/>
      <c r="P212" s="241"/>
      <c r="Q212" s="241"/>
      <c r="R212" s="241"/>
      <c r="S212" s="241"/>
      <c r="T212" s="241"/>
      <c r="U212" s="241"/>
      <c r="V212" s="241"/>
      <c r="W212" s="241"/>
      <c r="X212" s="241"/>
      <c r="Y212" s="241"/>
      <c r="Z212" s="241"/>
      <c r="AA212" s="241"/>
      <c r="AB212" s="229"/>
      <c r="AC212" s="229"/>
      <c r="AD212" s="229"/>
      <c r="AE212" s="229"/>
      <c r="AF212" s="229"/>
      <c r="AG212" s="229"/>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8"/>
        <v>0</v>
      </c>
      <c r="I213" s="243"/>
      <c r="J213" s="241"/>
      <c r="K213" s="241"/>
      <c r="L213" s="241"/>
      <c r="M213" s="241"/>
      <c r="N213" s="241"/>
      <c r="O213" s="241"/>
      <c r="P213" s="241"/>
      <c r="Q213" s="241"/>
      <c r="R213" s="241"/>
      <c r="S213" s="241"/>
      <c r="T213" s="241"/>
      <c r="U213" s="241"/>
      <c r="V213" s="241"/>
      <c r="W213" s="241"/>
      <c r="X213" s="241"/>
      <c r="Y213" s="241"/>
      <c r="Z213" s="241"/>
      <c r="AA213" s="241"/>
      <c r="AB213" s="229"/>
      <c r="AC213" s="229"/>
      <c r="AD213" s="229"/>
      <c r="AE213" s="229"/>
      <c r="AF213" s="229"/>
      <c r="AG213" s="229"/>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8"/>
        <v>0</v>
      </c>
      <c r="I214" s="243"/>
      <c r="J214" s="241"/>
      <c r="K214" s="241"/>
      <c r="L214" s="241"/>
      <c r="M214" s="241"/>
      <c r="N214" s="241"/>
      <c r="O214" s="241"/>
      <c r="P214" s="241"/>
      <c r="Q214" s="241"/>
      <c r="R214" s="241"/>
      <c r="S214" s="241"/>
      <c r="T214" s="241"/>
      <c r="U214" s="241"/>
      <c r="V214" s="241"/>
      <c r="W214" s="241"/>
      <c r="X214" s="241"/>
      <c r="Y214" s="241"/>
      <c r="Z214" s="241"/>
      <c r="AA214" s="241"/>
      <c r="AB214" s="229"/>
      <c r="AC214" s="229"/>
      <c r="AD214" s="229"/>
      <c r="AE214" s="229"/>
      <c r="AF214" s="229"/>
      <c r="AG214" s="229"/>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8"/>
        <v>0</v>
      </c>
      <c r="I215" s="243"/>
      <c r="J215" s="241"/>
      <c r="K215" s="241"/>
      <c r="L215" s="241"/>
      <c r="M215" s="241"/>
      <c r="N215" s="241"/>
      <c r="O215" s="241"/>
      <c r="P215" s="241"/>
      <c r="Q215" s="241"/>
      <c r="R215" s="241"/>
      <c r="S215" s="241"/>
      <c r="T215" s="241"/>
      <c r="U215" s="241"/>
      <c r="V215" s="241"/>
      <c r="W215" s="241"/>
      <c r="X215" s="241"/>
      <c r="Y215" s="241"/>
      <c r="Z215" s="241"/>
      <c r="AA215" s="241"/>
      <c r="AB215" s="229"/>
      <c r="AC215" s="229"/>
      <c r="AD215" s="229"/>
      <c r="AE215" s="229"/>
      <c r="AF215" s="229"/>
      <c r="AG215" s="229"/>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8"/>
        <v>0</v>
      </c>
      <c r="I216" s="243"/>
      <c r="J216" s="241"/>
      <c r="K216" s="241"/>
      <c r="L216" s="241"/>
      <c r="M216" s="241"/>
      <c r="N216" s="241"/>
      <c r="O216" s="241"/>
      <c r="P216" s="241"/>
      <c r="Q216" s="241"/>
      <c r="R216" s="241"/>
      <c r="S216" s="241"/>
      <c r="T216" s="241"/>
      <c r="U216" s="241"/>
      <c r="V216" s="241"/>
      <c r="W216" s="241"/>
      <c r="X216" s="241"/>
      <c r="Y216" s="241"/>
      <c r="Z216" s="241"/>
      <c r="AA216" s="241"/>
      <c r="AB216" s="229"/>
      <c r="AC216" s="229"/>
      <c r="AD216" s="229"/>
      <c r="AE216" s="229"/>
      <c r="AF216" s="229"/>
      <c r="AG216" s="229"/>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8"/>
        <v>0</v>
      </c>
      <c r="I217" s="243"/>
      <c r="J217" s="241"/>
      <c r="K217" s="241"/>
      <c r="L217" s="241"/>
      <c r="M217" s="241"/>
      <c r="N217" s="241"/>
      <c r="O217" s="241"/>
      <c r="P217" s="241"/>
      <c r="Q217" s="241"/>
      <c r="R217" s="241"/>
      <c r="S217" s="241"/>
      <c r="T217" s="241"/>
      <c r="U217" s="241"/>
      <c r="V217" s="241"/>
      <c r="W217" s="241"/>
      <c r="X217" s="241"/>
      <c r="Y217" s="241"/>
      <c r="Z217" s="241"/>
      <c r="AA217" s="241"/>
      <c r="AB217" s="229"/>
      <c r="AC217" s="229"/>
      <c r="AD217" s="229"/>
      <c r="AE217" s="229"/>
      <c r="AF217" s="229"/>
      <c r="AG217" s="229"/>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8"/>
        <v>0</v>
      </c>
      <c r="I218" s="243"/>
      <c r="J218" s="241"/>
      <c r="K218" s="241"/>
      <c r="L218" s="241"/>
      <c r="M218" s="241"/>
      <c r="N218" s="241"/>
      <c r="O218" s="241"/>
      <c r="P218" s="241"/>
      <c r="Q218" s="241"/>
      <c r="R218" s="241"/>
      <c r="S218" s="241"/>
      <c r="T218" s="241"/>
      <c r="U218" s="241"/>
      <c r="V218" s="241"/>
      <c r="W218" s="241"/>
      <c r="X218" s="241"/>
      <c r="Y218" s="241"/>
      <c r="Z218" s="241"/>
      <c r="AA218" s="241"/>
      <c r="AB218" s="229"/>
      <c r="AC218" s="229"/>
      <c r="AD218" s="229"/>
      <c r="AE218" s="229"/>
      <c r="AF218" s="229"/>
      <c r="AG218" s="229"/>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8"/>
        <v>0</v>
      </c>
      <c r="I219" s="243"/>
      <c r="J219" s="241"/>
      <c r="K219" s="241"/>
      <c r="L219" s="241"/>
      <c r="M219" s="241"/>
      <c r="N219" s="241"/>
      <c r="O219" s="241"/>
      <c r="P219" s="241"/>
      <c r="Q219" s="241"/>
      <c r="R219" s="241"/>
      <c r="S219" s="241"/>
      <c r="T219" s="241"/>
      <c r="U219" s="241"/>
      <c r="V219" s="241"/>
      <c r="W219" s="241"/>
      <c r="X219" s="241"/>
      <c r="Y219" s="241"/>
      <c r="Z219" s="241"/>
      <c r="AA219" s="241"/>
      <c r="AB219" s="229"/>
      <c r="AC219" s="229"/>
      <c r="AD219" s="229"/>
      <c r="AE219" s="229"/>
      <c r="AF219" s="229"/>
      <c r="AG219" s="229"/>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8"/>
        <v>0</v>
      </c>
      <c r="I220" s="243"/>
      <c r="J220" s="241"/>
      <c r="K220" s="241"/>
      <c r="L220" s="241"/>
      <c r="M220" s="241"/>
      <c r="N220" s="241"/>
      <c r="O220" s="241"/>
      <c r="P220" s="241"/>
      <c r="Q220" s="241"/>
      <c r="R220" s="241"/>
      <c r="S220" s="241"/>
      <c r="T220" s="241"/>
      <c r="U220" s="241"/>
      <c r="V220" s="241"/>
      <c r="W220" s="241"/>
      <c r="X220" s="241"/>
      <c r="Y220" s="241"/>
      <c r="Z220" s="241"/>
      <c r="AA220" s="241"/>
      <c r="AB220" s="229"/>
      <c r="AC220" s="229"/>
      <c r="AD220" s="229"/>
      <c r="AE220" s="229"/>
      <c r="AF220" s="229"/>
      <c r="AG220" s="229"/>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8"/>
        <v>0</v>
      </c>
      <c r="I221" s="243"/>
      <c r="J221" s="241"/>
      <c r="K221" s="241"/>
      <c r="L221" s="241"/>
      <c r="M221" s="241"/>
      <c r="N221" s="241"/>
      <c r="O221" s="241"/>
      <c r="P221" s="241"/>
      <c r="Q221" s="241"/>
      <c r="R221" s="241"/>
      <c r="S221" s="241"/>
      <c r="T221" s="241"/>
      <c r="U221" s="241"/>
      <c r="V221" s="241"/>
      <c r="W221" s="241"/>
      <c r="X221" s="241"/>
      <c r="Y221" s="241"/>
      <c r="Z221" s="241"/>
      <c r="AA221" s="241"/>
      <c r="AB221" s="229"/>
      <c r="AC221" s="229"/>
      <c r="AD221" s="229"/>
      <c r="AE221" s="229"/>
      <c r="AF221" s="229"/>
      <c r="AG221" s="229"/>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8"/>
        <v>0</v>
      </c>
      <c r="I222" s="243"/>
      <c r="J222" s="241"/>
      <c r="K222" s="241"/>
      <c r="L222" s="241"/>
      <c r="M222" s="241"/>
      <c r="N222" s="241"/>
      <c r="O222" s="241"/>
      <c r="P222" s="241"/>
      <c r="Q222" s="241"/>
      <c r="R222" s="241"/>
      <c r="S222" s="241"/>
      <c r="T222" s="241"/>
      <c r="U222" s="241"/>
      <c r="V222" s="241"/>
      <c r="W222" s="241"/>
      <c r="X222" s="241"/>
      <c r="Y222" s="241"/>
      <c r="Z222" s="241"/>
      <c r="AA222" s="241"/>
      <c r="AB222" s="229"/>
      <c r="AC222" s="229"/>
      <c r="AD222" s="229"/>
      <c r="AE222" s="229"/>
      <c r="AF222" s="229"/>
      <c r="AG222" s="229"/>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8"/>
        <v>0</v>
      </c>
      <c r="I223" s="243"/>
      <c r="J223" s="241"/>
      <c r="K223" s="241"/>
      <c r="L223" s="241"/>
      <c r="M223" s="241"/>
      <c r="N223" s="241"/>
      <c r="O223" s="241"/>
      <c r="P223" s="241"/>
      <c r="Q223" s="241"/>
      <c r="R223" s="241"/>
      <c r="S223" s="241"/>
      <c r="T223" s="241"/>
      <c r="U223" s="241"/>
      <c r="V223" s="241"/>
      <c r="W223" s="241"/>
      <c r="X223" s="241"/>
      <c r="Y223" s="241"/>
      <c r="Z223" s="241"/>
      <c r="AA223" s="241"/>
      <c r="AB223" s="229"/>
      <c r="AC223" s="229"/>
      <c r="AD223" s="229"/>
      <c r="AE223" s="229"/>
      <c r="AF223" s="229"/>
      <c r="AG223" s="229"/>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8"/>
        <v>0</v>
      </c>
      <c r="I224" s="242"/>
      <c r="J224" s="240"/>
      <c r="K224" s="240"/>
      <c r="L224" s="240"/>
      <c r="M224" s="240"/>
      <c r="N224" s="240"/>
      <c r="O224" s="240"/>
      <c r="P224" s="240"/>
      <c r="Q224" s="240"/>
      <c r="R224" s="240"/>
      <c r="S224" s="240"/>
      <c r="T224" s="240"/>
      <c r="U224" s="240"/>
      <c r="V224" s="240"/>
      <c r="W224" s="240"/>
      <c r="X224" s="240"/>
      <c r="Y224" s="240"/>
      <c r="Z224" s="240"/>
      <c r="AA224" s="240"/>
      <c r="AB224" s="230"/>
      <c r="AC224" s="230"/>
      <c r="AD224" s="230"/>
      <c r="AE224" s="230"/>
      <c r="AF224" s="230"/>
      <c r="AG224" s="230"/>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19">A159</f>
        <v>5.a</v>
      </c>
      <c r="D241" s="151">
        <f t="shared" ref="D241:D248" si="20">AH159</f>
        <v>0</v>
      </c>
      <c r="E241" s="151"/>
      <c r="G241" s="152" t="str">
        <f t="shared" ref="G241:G249" si="21">A126</f>
        <v>1.a</v>
      </c>
      <c r="H241" s="153">
        <f t="shared" ref="H241:H249" si="22">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19"/>
        <v>5.b</v>
      </c>
      <c r="D242" s="151">
        <f t="shared" si="20"/>
        <v>0</v>
      </c>
      <c r="E242" s="151"/>
      <c r="G242" s="152" t="str">
        <f t="shared" si="21"/>
        <v>1.b</v>
      </c>
      <c r="H242" s="153">
        <f t="shared" si="22"/>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19"/>
        <v>5.c</v>
      </c>
      <c r="D243" s="151">
        <f t="shared" si="20"/>
        <v>0</v>
      </c>
      <c r="E243" s="151"/>
      <c r="G243" s="152" t="str">
        <f t="shared" si="21"/>
        <v>1.c</v>
      </c>
      <c r="H243" s="153">
        <f t="shared" si="22"/>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19"/>
        <v>5.d</v>
      </c>
      <c r="D244" s="151">
        <f t="shared" si="20"/>
        <v>0</v>
      </c>
      <c r="E244" s="151"/>
      <c r="G244" s="152" t="str">
        <f t="shared" si="21"/>
        <v>1.d</v>
      </c>
      <c r="H244" s="153">
        <f t="shared" si="22"/>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19"/>
        <v>5.e</v>
      </c>
      <c r="D245" s="151">
        <f t="shared" si="20"/>
        <v>0</v>
      </c>
      <c r="E245" s="151"/>
      <c r="G245" s="152" t="str">
        <f t="shared" si="21"/>
        <v>1.e</v>
      </c>
      <c r="H245" s="153">
        <f t="shared" si="22"/>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19"/>
        <v>5.f</v>
      </c>
      <c r="D246" s="151">
        <f t="shared" si="20"/>
        <v>0</v>
      </c>
      <c r="E246" s="151"/>
      <c r="G246" s="152" t="str">
        <f t="shared" si="21"/>
        <v>1.f</v>
      </c>
      <c r="H246" s="153">
        <f t="shared" si="22"/>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19"/>
        <v>5.g</v>
      </c>
      <c r="D247" s="151">
        <f t="shared" si="20"/>
        <v>0</v>
      </c>
      <c r="E247" s="151"/>
      <c r="G247" s="152" t="str">
        <f t="shared" si="21"/>
        <v>1.g</v>
      </c>
      <c r="H247" s="153">
        <f t="shared" si="22"/>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19"/>
        <v>5.h</v>
      </c>
      <c r="D248" s="151">
        <f t="shared" si="20"/>
        <v>0</v>
      </c>
      <c r="E248" s="151"/>
      <c r="G248" s="154" t="str">
        <f t="shared" si="21"/>
        <v>1.h</v>
      </c>
      <c r="H248" s="153">
        <f t="shared" si="22"/>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1"/>
        <v>1.i</v>
      </c>
      <c r="H249" s="153">
        <f t="shared" si="22"/>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3">A168</f>
        <v>6.a</v>
      </c>
      <c r="D250" s="151">
        <f t="shared" ref="D250:D255" si="24">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3"/>
        <v>6.b</v>
      </c>
      <c r="D251" s="151">
        <f t="shared" si="24"/>
        <v>0</v>
      </c>
      <c r="E251" s="151"/>
      <c r="G251" s="154" t="str">
        <f t="shared" ref="G251:G256" si="25">A136</f>
        <v>2.a</v>
      </c>
      <c r="H251" s="153">
        <f t="shared" ref="H251:H256" si="26">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3"/>
        <v>6.c</v>
      </c>
      <c r="D252" s="151">
        <f t="shared" si="24"/>
        <v>0</v>
      </c>
      <c r="E252" s="151"/>
      <c r="G252" s="154" t="str">
        <f t="shared" si="25"/>
        <v>2.b</v>
      </c>
      <c r="H252" s="153">
        <f t="shared" si="26"/>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3"/>
        <v>6.d</v>
      </c>
      <c r="D253" s="151">
        <f t="shared" si="24"/>
        <v>0</v>
      </c>
      <c r="E253" s="151"/>
      <c r="G253" s="154" t="str">
        <f t="shared" si="25"/>
        <v>2.c</v>
      </c>
      <c r="H253" s="153">
        <f t="shared" si="26"/>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3"/>
        <v>6.e</v>
      </c>
      <c r="D254" s="151">
        <f t="shared" si="24"/>
        <v>0</v>
      </c>
      <c r="E254" s="151"/>
      <c r="G254" s="154" t="str">
        <f t="shared" si="25"/>
        <v>2.d</v>
      </c>
      <c r="H254" s="153">
        <f t="shared" si="26"/>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3"/>
        <v>6.f</v>
      </c>
      <c r="D255" s="151">
        <f t="shared" si="24"/>
        <v>0</v>
      </c>
      <c r="E255" s="151"/>
      <c r="G255" s="154" t="str">
        <f t="shared" si="25"/>
        <v>2.e</v>
      </c>
      <c r="H255" s="153">
        <f t="shared" si="26"/>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5"/>
        <v>2.f</v>
      </c>
      <c r="H256" s="153">
        <f t="shared" si="26"/>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0"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0" ht="20">
      <c r="C258" s="150" t="str">
        <f>A176</f>
        <v>7.b</v>
      </c>
      <c r="D258" s="151">
        <f>AH176</f>
        <v>0</v>
      </c>
      <c r="E258" s="151"/>
      <c r="G258" s="150" t="str">
        <f t="shared" ref="G258:G265" si="27">A143</f>
        <v>3.a</v>
      </c>
      <c r="H258" s="151">
        <f t="shared" ref="H258:H265" si="28">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0" ht="20">
      <c r="C259" s="150" t="str">
        <f>A177</f>
        <v>7.c</v>
      </c>
      <c r="D259" s="151">
        <f>AH177</f>
        <v>0</v>
      </c>
      <c r="E259" s="151"/>
      <c r="G259" s="150" t="str">
        <f t="shared" si="27"/>
        <v>3.b</v>
      </c>
      <c r="H259" s="151">
        <f t="shared" si="28"/>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0" ht="19">
      <c r="G260" s="150" t="str">
        <f t="shared" si="27"/>
        <v>3.c</v>
      </c>
      <c r="H260" s="151">
        <f t="shared" si="28"/>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0" ht="15" customHeight="1">
      <c r="A261" s="155" t="s">
        <v>149</v>
      </c>
      <c r="B261" s="156">
        <v>41944</v>
      </c>
      <c r="C261" s="156">
        <v>41671</v>
      </c>
      <c r="D261" s="156">
        <v>41760</v>
      </c>
      <c r="E261" s="155" t="s">
        <v>276</v>
      </c>
      <c r="G261" s="150" t="str">
        <f t="shared" si="27"/>
        <v>3.d</v>
      </c>
      <c r="H261" s="151">
        <f t="shared" si="28"/>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row>
    <row r="262" spans="1:150" s="149" customFormat="1" ht="15" customHeight="1">
      <c r="A262" s="155" t="str">
        <f>G61</f>
        <v xml:space="preserve"> &amp;  </v>
      </c>
      <c r="B262" s="159">
        <f>AB124</f>
        <v>0</v>
      </c>
      <c r="C262" s="159">
        <f>AD124</f>
        <v>0</v>
      </c>
      <c r="D262" s="159">
        <f>AF124</f>
        <v>0</v>
      </c>
      <c r="E262" s="159">
        <f>AH124</f>
        <v>0</v>
      </c>
      <c r="F262"/>
      <c r="G262" s="150" t="str">
        <f t="shared" si="27"/>
        <v>3.e</v>
      </c>
      <c r="H262" s="151">
        <f t="shared" si="28"/>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0" ht="15" customHeight="1">
      <c r="A263" s="160" t="s">
        <v>150</v>
      </c>
      <c r="B263" s="161">
        <f>AB125</f>
        <v>0</v>
      </c>
      <c r="C263" s="161">
        <f>AD125</f>
        <v>0</v>
      </c>
      <c r="D263" s="161">
        <f>AF125</f>
        <v>0</v>
      </c>
      <c r="E263" s="161">
        <f>AH125</f>
        <v>0</v>
      </c>
      <c r="G263" s="150" t="str">
        <f t="shared" si="27"/>
        <v>3.f</v>
      </c>
      <c r="H263" s="151">
        <f t="shared" si="28"/>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row>
    <row r="264" spans="1:150" ht="15" customHeight="1">
      <c r="A264" s="160" t="s">
        <v>160</v>
      </c>
      <c r="B264" s="161">
        <f>AB135</f>
        <v>0</v>
      </c>
      <c r="C264" s="161">
        <f>AD135</f>
        <v>0</v>
      </c>
      <c r="D264" s="161">
        <f>AF135</f>
        <v>0</v>
      </c>
      <c r="E264" s="161">
        <f>AH135</f>
        <v>0</v>
      </c>
      <c r="G264" s="150" t="str">
        <f t="shared" si="27"/>
        <v>3.g</v>
      </c>
      <c r="H264" s="151">
        <f t="shared" si="28"/>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row>
    <row r="265" spans="1:150" ht="15" customHeight="1">
      <c r="A265" s="160" t="s">
        <v>167</v>
      </c>
      <c r="B265" s="161">
        <f>AB142</f>
        <v>0</v>
      </c>
      <c r="C265" s="161">
        <f>AD142</f>
        <v>0</v>
      </c>
      <c r="D265" s="161">
        <f>AF142</f>
        <v>0</v>
      </c>
      <c r="E265" s="161">
        <f>AH142</f>
        <v>0</v>
      </c>
      <c r="G265" s="150" t="str">
        <f t="shared" si="27"/>
        <v>3.h</v>
      </c>
      <c r="H265" s="151">
        <f t="shared" si="28"/>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0"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0" ht="15" customHeight="1">
      <c r="A267" s="160" t="s">
        <v>183</v>
      </c>
      <c r="B267" s="161">
        <f>AB158</f>
        <v>0</v>
      </c>
      <c r="C267" s="161">
        <f>AD158</f>
        <v>0</v>
      </c>
      <c r="D267" s="161">
        <f>AF158</f>
        <v>0</v>
      </c>
      <c r="E267" s="161">
        <f>AH158</f>
        <v>0</v>
      </c>
      <c r="G267" s="150" t="str">
        <f t="shared" ref="G267:G272" si="29">A152</f>
        <v>4.a</v>
      </c>
      <c r="H267" s="151">
        <f t="shared" ref="H267:H272" si="30">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0" ht="15" customHeight="1">
      <c r="A268" s="160" t="s">
        <v>192</v>
      </c>
      <c r="B268" s="161">
        <f>AB167</f>
        <v>0</v>
      </c>
      <c r="C268" s="161">
        <f>AD167</f>
        <v>0</v>
      </c>
      <c r="D268" s="161">
        <f>AF167</f>
        <v>0</v>
      </c>
      <c r="E268" s="161">
        <f>AH167</f>
        <v>0</v>
      </c>
      <c r="G268" s="150" t="str">
        <f t="shared" si="29"/>
        <v>4.b</v>
      </c>
      <c r="H268" s="151">
        <f t="shared" si="30"/>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0" ht="15" customHeight="1">
      <c r="A269" s="160" t="s">
        <v>199</v>
      </c>
      <c r="B269" s="161">
        <f>AB174</f>
        <v>0</v>
      </c>
      <c r="C269" s="161">
        <f>AD174</f>
        <v>0</v>
      </c>
      <c r="D269" s="161">
        <f>AF174</f>
        <v>0</v>
      </c>
      <c r="E269" s="161">
        <f>AH174</f>
        <v>0</v>
      </c>
      <c r="G269" s="150" t="str">
        <f t="shared" si="29"/>
        <v>4.c</v>
      </c>
      <c r="H269" s="151">
        <f t="shared" si="30"/>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0" ht="20">
      <c r="G270" s="150" t="str">
        <f t="shared" si="29"/>
        <v>4.d</v>
      </c>
      <c r="H270" s="151">
        <f t="shared" si="30"/>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0" ht="20">
      <c r="G271" s="150" t="str">
        <f t="shared" si="29"/>
        <v>4.e</v>
      </c>
      <c r="H271" s="151">
        <f t="shared" si="30"/>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0" ht="18">
      <c r="G272" s="150" t="str">
        <f t="shared" si="29"/>
        <v>4.f</v>
      </c>
      <c r="H272" s="151">
        <f t="shared" si="30"/>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oVkyUwxXVdnHVoh4WbhQ7N6liiBO/7aUVMmq2ZniP198HQG7H3qniYXWDF3OU6C+zQXb8VYWHdqG4rudMqhHCA==" saltValue="3aU3BEJPmkp4PfW/jcPSVw==" spinCount="100000" sheet="1" objects="1" scenarios="1"/>
  <protectedRanges>
    <protectedRange algorithmName="SHA-512" hashValue="NW6VKur2D9btD4/C+8IwlKIXGkLQYrJTyIhLYyK5RThK7j3VJnOf4MZqWYk2fKDIx3m3AsT0BlAEojcxDYyp/g==" saltValue="Mwc7s3aQdoGi+h84dxR2NA==" spinCount="100000" sqref="B94:B121 AK60:AK61 B261:B262 E261:E262 B123:B124 E123:E124 E94:E121"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s>
  <mergeCells count="710">
    <mergeCell ref="A4:C4"/>
    <mergeCell ref="D4:F4"/>
    <mergeCell ref="A5:C5"/>
    <mergeCell ref="D5:F5"/>
    <mergeCell ref="A6:C6"/>
    <mergeCell ref="D6:F6"/>
    <mergeCell ref="A1:C1"/>
    <mergeCell ref="D1:F1"/>
    <mergeCell ref="A2:C2"/>
    <mergeCell ref="D2:F2"/>
    <mergeCell ref="A3:C3"/>
    <mergeCell ref="D3:F3"/>
    <mergeCell ref="A10:C10"/>
    <mergeCell ref="D10:F10"/>
    <mergeCell ref="A11:C11"/>
    <mergeCell ref="D11:F11"/>
    <mergeCell ref="A12:C12"/>
    <mergeCell ref="D12:F12"/>
    <mergeCell ref="A7:C7"/>
    <mergeCell ref="D7:F7"/>
    <mergeCell ref="A8:C8"/>
    <mergeCell ref="D8:F8"/>
    <mergeCell ref="A9:C9"/>
    <mergeCell ref="D9:F9"/>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W103:AE103"/>
    <mergeCell ref="B104:B105"/>
    <mergeCell ref="C104:C105"/>
    <mergeCell ref="D104:Q105"/>
    <mergeCell ref="W104:AE104"/>
    <mergeCell ref="W105:AE105"/>
    <mergeCell ref="B106:B107"/>
    <mergeCell ref="C106:C107"/>
    <mergeCell ref="D106:Q107"/>
    <mergeCell ref="W106:AE106"/>
    <mergeCell ref="W107:AE107"/>
    <mergeCell ref="B108:B109"/>
    <mergeCell ref="C108:C109"/>
    <mergeCell ref="D108:Q109"/>
    <mergeCell ref="W108:AE108"/>
    <mergeCell ref="W109:AE109"/>
    <mergeCell ref="B110:B111"/>
    <mergeCell ref="C110:C111"/>
    <mergeCell ref="D110:Q111"/>
    <mergeCell ref="W110:AE110"/>
    <mergeCell ref="W111:AE111"/>
    <mergeCell ref="B112:B113"/>
    <mergeCell ref="C112:C113"/>
    <mergeCell ref="D112:Q113"/>
    <mergeCell ref="W112:AE112"/>
    <mergeCell ref="W113:AE113"/>
    <mergeCell ref="B114:B115"/>
    <mergeCell ref="C114:C115"/>
    <mergeCell ref="D114:Q115"/>
    <mergeCell ref="W114:AE114"/>
    <mergeCell ref="W115:AE115"/>
    <mergeCell ref="B116:B117"/>
    <mergeCell ref="C116:C117"/>
    <mergeCell ref="D116:Q117"/>
    <mergeCell ref="W116:AE116"/>
    <mergeCell ref="W117:AE117"/>
    <mergeCell ref="B118:B119"/>
    <mergeCell ref="C118:C119"/>
    <mergeCell ref="D118:Q119"/>
    <mergeCell ref="W118:AE118"/>
    <mergeCell ref="W119:AE119"/>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s>
  <conditionalFormatting sqref="J62:N92">
    <cfRule type="cellIs" dxfId="525" priority="34" operator="equal">
      <formula>0</formula>
    </cfRule>
  </conditionalFormatting>
  <conditionalFormatting sqref="I61:I73">
    <cfRule type="cellIs" dxfId="524" priority="35" operator="lessThan">
      <formula>0.8</formula>
    </cfRule>
    <cfRule type="cellIs" dxfId="523" priority="36" operator="between">
      <formula>0.8</formula>
      <formula>0.89999</formula>
    </cfRule>
    <cfRule type="cellIs" dxfId="522" priority="37" operator="greaterThan">
      <formula>0.9</formula>
    </cfRule>
    <cfRule type="cellIs" dxfId="521" priority="38" operator="greaterThan">
      <formula>0</formula>
    </cfRule>
  </conditionalFormatting>
  <conditionalFormatting sqref="I61:I73">
    <cfRule type="iconSet" priority="39">
      <iconSet iconSet="3TrafficLights2">
        <cfvo type="percent" val="0"/>
        <cfvo type="num" val="0.8"/>
        <cfvo type="num" val="0.9" gte="0"/>
      </iconSet>
    </cfRule>
  </conditionalFormatting>
  <conditionalFormatting sqref="O62:O92">
    <cfRule type="cellIs" dxfId="520" priority="33" operator="equal">
      <formula>0</formula>
    </cfRule>
  </conditionalFormatting>
  <conditionalFormatting sqref="I87:I89 I91:I92">
    <cfRule type="cellIs" dxfId="519" priority="28" operator="lessThan">
      <formula>0.8</formula>
    </cfRule>
    <cfRule type="cellIs" dxfId="518" priority="29" operator="between">
      <formula>0.8</formula>
      <formula>0.89999</formula>
    </cfRule>
    <cfRule type="cellIs" dxfId="517" priority="30" operator="greaterThan">
      <formula>0.9</formula>
    </cfRule>
    <cfRule type="cellIs" dxfId="516" priority="31" operator="greaterThan">
      <formula>0</formula>
    </cfRule>
  </conditionalFormatting>
  <conditionalFormatting sqref="I81:I82 I85:I86">
    <cfRule type="cellIs" dxfId="515" priority="18" operator="lessThan">
      <formula>0.8</formula>
    </cfRule>
    <cfRule type="cellIs" dxfId="514" priority="19" operator="between">
      <formula>0.8</formula>
      <formula>0.89999</formula>
    </cfRule>
    <cfRule type="cellIs" dxfId="513" priority="20" operator="greaterThan">
      <formula>0.9</formula>
    </cfRule>
    <cfRule type="cellIs" dxfId="512" priority="21" operator="greaterThan">
      <formula>0</formula>
    </cfRule>
  </conditionalFormatting>
  <conditionalFormatting sqref="I87:I89 I91:I92">
    <cfRule type="iconSet" priority="32">
      <iconSet iconSet="3TrafficLights2">
        <cfvo type="percent" val="0"/>
        <cfvo type="num" val="0.8"/>
        <cfvo type="num" val="0.9" gte="0"/>
      </iconSet>
    </cfRule>
  </conditionalFormatting>
  <conditionalFormatting sqref="I90">
    <cfRule type="cellIs" dxfId="511" priority="23" operator="lessThan">
      <formula>0.8</formula>
    </cfRule>
    <cfRule type="cellIs" dxfId="510" priority="24" operator="between">
      <formula>0.8</formula>
      <formula>0.89999</formula>
    </cfRule>
    <cfRule type="cellIs" dxfId="509" priority="25" operator="greaterThan">
      <formula>0.9</formula>
    </cfRule>
    <cfRule type="cellIs" dxfId="508" priority="26" operator="greaterThan">
      <formula>0</formula>
    </cfRule>
  </conditionalFormatting>
  <conditionalFormatting sqref="I90">
    <cfRule type="iconSet" priority="27">
      <iconSet iconSet="3TrafficLights2">
        <cfvo type="percent" val="0"/>
        <cfvo type="num" val="0.8"/>
        <cfvo type="num" val="0.9" gte="0"/>
      </iconSet>
    </cfRule>
  </conditionalFormatting>
  <conditionalFormatting sqref="I81:I82 I85:I86">
    <cfRule type="iconSet" priority="22">
      <iconSet iconSet="3TrafficLights2">
        <cfvo type="percent" val="0"/>
        <cfvo type="num" val="0.8"/>
        <cfvo type="num" val="0.9" gte="0"/>
      </iconSet>
    </cfRule>
  </conditionalFormatting>
  <conditionalFormatting sqref="I83:I84">
    <cfRule type="cellIs" dxfId="507" priority="13" operator="lessThan">
      <formula>0.8</formula>
    </cfRule>
    <cfRule type="cellIs" dxfId="506" priority="14" operator="between">
      <formula>0.8</formula>
      <formula>0.89999</formula>
    </cfRule>
    <cfRule type="cellIs" dxfId="505" priority="15" operator="greaterThan">
      <formula>0.9</formula>
    </cfRule>
    <cfRule type="cellIs" dxfId="504" priority="16" operator="greaterThan">
      <formula>0</formula>
    </cfRule>
  </conditionalFormatting>
  <conditionalFormatting sqref="I83:I84">
    <cfRule type="iconSet" priority="17">
      <iconSet iconSet="3TrafficLights2">
        <cfvo type="percent" val="0"/>
        <cfvo type="num" val="0.8"/>
        <cfvo type="num" val="0.9" gte="0"/>
      </iconSet>
    </cfRule>
  </conditionalFormatting>
  <conditionalFormatting sqref="I74:I78 I80">
    <cfRule type="cellIs" dxfId="503" priority="8" operator="lessThan">
      <formula>0.8</formula>
    </cfRule>
    <cfRule type="cellIs" dxfId="502" priority="9" operator="between">
      <formula>0.8</formula>
      <formula>0.89999</formula>
    </cfRule>
    <cfRule type="cellIs" dxfId="501" priority="10" operator="greaterThan">
      <formula>0.9</formula>
    </cfRule>
    <cfRule type="cellIs" dxfId="500" priority="11" operator="greaterThan">
      <formula>0</formula>
    </cfRule>
  </conditionalFormatting>
  <conditionalFormatting sqref="I74:I78 I80">
    <cfRule type="iconSet" priority="12">
      <iconSet iconSet="3TrafficLights2">
        <cfvo type="percent" val="0"/>
        <cfvo type="num" val="0.8"/>
        <cfvo type="num" val="0.9" gte="0"/>
      </iconSet>
    </cfRule>
  </conditionalFormatting>
  <conditionalFormatting sqref="I79">
    <cfRule type="cellIs" dxfId="499" priority="3" operator="lessThan">
      <formula>0.8</formula>
    </cfRule>
    <cfRule type="cellIs" dxfId="498" priority="4" operator="between">
      <formula>0.8</formula>
      <formula>0.89999</formula>
    </cfRule>
    <cfRule type="cellIs" dxfId="497" priority="5" operator="greaterThan">
      <formula>0.9</formula>
    </cfRule>
    <cfRule type="cellIs" dxfId="496" priority="6" operator="greaterThan">
      <formula>0</formula>
    </cfRule>
  </conditionalFormatting>
  <conditionalFormatting sqref="I79">
    <cfRule type="iconSet" priority="7">
      <iconSet iconSet="3TrafficLights2">
        <cfvo type="percent" val="0"/>
        <cfvo type="num" val="0.8"/>
        <cfvo type="num" val="0.9" gte="0"/>
      </iconSet>
    </cfRule>
  </conditionalFormatting>
  <conditionalFormatting sqref="AI62:AI92">
    <cfRule type="cellIs" dxfId="495" priority="2" operator="greaterThan">
      <formula>0</formula>
    </cfRule>
  </conditionalFormatting>
  <conditionalFormatting sqref="AF61:AI61">
    <cfRule type="cellIs" dxfId="494"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FK276"/>
  <sheetViews>
    <sheetView workbookViewId="0">
      <selection activeCell="D3" sqref="D3:F3"/>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atMMzY+gZ4RKrqc0noQTEvWVTnEUZ10TYlip0VcbhQhsuiuPWwWrrCYrLNlUli2Y4W2QXHL9zGop8c2gjjoMzQ==" saltValue="T7UvL5ZqzHDwGR6WtQNU/w=="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N62 J63:M73 N63:N92">
    <cfRule type="cellIs" dxfId="493" priority="58" operator="equal">
      <formula>0</formula>
    </cfRule>
  </conditionalFormatting>
  <conditionalFormatting sqref="I62:I73">
    <cfRule type="cellIs" dxfId="492" priority="59" operator="lessThan">
      <formula>0.8</formula>
    </cfRule>
    <cfRule type="cellIs" dxfId="491" priority="60" operator="between">
      <formula>0.8</formula>
      <formula>0.89999</formula>
    </cfRule>
    <cfRule type="cellIs" dxfId="490" priority="61" operator="greaterThan">
      <formula>0.9</formula>
    </cfRule>
    <cfRule type="cellIs" dxfId="489" priority="62" operator="greaterThan">
      <formula>0</formula>
    </cfRule>
  </conditionalFormatting>
  <conditionalFormatting sqref="I62:I73">
    <cfRule type="iconSet" priority="63">
      <iconSet iconSet="3TrafficLights2">
        <cfvo type="percent" val="0"/>
        <cfvo type="num" val="0.8"/>
        <cfvo type="num" val="0.9" gte="0"/>
      </iconSet>
    </cfRule>
  </conditionalFormatting>
  <conditionalFormatting sqref="O62:O73">
    <cfRule type="cellIs" dxfId="488" priority="57" operator="equal">
      <formula>0</formula>
    </cfRule>
  </conditionalFormatting>
  <conditionalFormatting sqref="J87:M89 J91:M92">
    <cfRule type="cellIs" dxfId="487" priority="51" operator="equal">
      <formula>0</formula>
    </cfRule>
  </conditionalFormatting>
  <conditionalFormatting sqref="I87:I89 I91:I92">
    <cfRule type="cellIs" dxfId="486" priority="52" operator="lessThan">
      <formula>0.8</formula>
    </cfRule>
    <cfRule type="cellIs" dxfId="485" priority="53" operator="between">
      <formula>0.8</formula>
      <formula>0.89999</formula>
    </cfRule>
    <cfRule type="cellIs" dxfId="484" priority="54" operator="greaterThan">
      <formula>0.9</formula>
    </cfRule>
    <cfRule type="cellIs" dxfId="483" priority="55" operator="greaterThan">
      <formula>0</formula>
    </cfRule>
  </conditionalFormatting>
  <conditionalFormatting sqref="O87:O89 O91:O92">
    <cfRule type="cellIs" dxfId="482" priority="50" operator="equal">
      <formula>0</formula>
    </cfRule>
  </conditionalFormatting>
  <conditionalFormatting sqref="J81:M82 J85:M86">
    <cfRule type="cellIs" dxfId="481" priority="37" operator="equal">
      <formula>0</formula>
    </cfRule>
  </conditionalFormatting>
  <conditionalFormatting sqref="I81:I82 I85:I86">
    <cfRule type="cellIs" dxfId="480" priority="38" operator="lessThan">
      <formula>0.8</formula>
    </cfRule>
    <cfRule type="cellIs" dxfId="479" priority="39" operator="between">
      <formula>0.8</formula>
      <formula>0.89999</formula>
    </cfRule>
    <cfRule type="cellIs" dxfId="478" priority="40" operator="greaterThan">
      <formula>0.9</formula>
    </cfRule>
    <cfRule type="cellIs" dxfId="477" priority="41" operator="greaterThan">
      <formula>0</formula>
    </cfRule>
  </conditionalFormatting>
  <conditionalFormatting sqref="O81:O82 O85:O86">
    <cfRule type="cellIs" dxfId="476" priority="36" operator="equal">
      <formula>0</formula>
    </cfRule>
  </conditionalFormatting>
  <conditionalFormatting sqref="I87:I89 I91:I92">
    <cfRule type="iconSet" priority="56">
      <iconSet iconSet="3TrafficLights2">
        <cfvo type="percent" val="0"/>
        <cfvo type="num" val="0.8"/>
        <cfvo type="num" val="0.9" gte="0"/>
      </iconSet>
    </cfRule>
  </conditionalFormatting>
  <conditionalFormatting sqref="J90:M90">
    <cfRule type="cellIs" dxfId="475" priority="44" operator="equal">
      <formula>0</formula>
    </cfRule>
  </conditionalFormatting>
  <conditionalFormatting sqref="I90">
    <cfRule type="cellIs" dxfId="474" priority="45" operator="lessThan">
      <formula>0.8</formula>
    </cfRule>
    <cfRule type="cellIs" dxfId="473" priority="46" operator="between">
      <formula>0.8</formula>
      <formula>0.89999</formula>
    </cfRule>
    <cfRule type="cellIs" dxfId="472" priority="47" operator="greaterThan">
      <formula>0.9</formula>
    </cfRule>
    <cfRule type="cellIs" dxfId="471" priority="48" operator="greaterThan">
      <formula>0</formula>
    </cfRule>
  </conditionalFormatting>
  <conditionalFormatting sqref="I90">
    <cfRule type="iconSet" priority="49">
      <iconSet iconSet="3TrafficLights2">
        <cfvo type="percent" val="0"/>
        <cfvo type="num" val="0.8"/>
        <cfvo type="num" val="0.9" gte="0"/>
      </iconSet>
    </cfRule>
  </conditionalFormatting>
  <conditionalFormatting sqref="O90">
    <cfRule type="cellIs" dxfId="470" priority="43" operator="equal">
      <formula>0</formula>
    </cfRule>
  </conditionalFormatting>
  <conditionalFormatting sqref="O79">
    <cfRule type="cellIs" dxfId="469" priority="15" operator="equal">
      <formula>0</formula>
    </cfRule>
  </conditionalFormatting>
  <conditionalFormatting sqref="I81:I82 I85:I86">
    <cfRule type="iconSet" priority="42">
      <iconSet iconSet="3TrafficLights2">
        <cfvo type="percent" val="0"/>
        <cfvo type="num" val="0.8"/>
        <cfvo type="num" val="0.9" gte="0"/>
      </iconSet>
    </cfRule>
  </conditionalFormatting>
  <conditionalFormatting sqref="O83:O84">
    <cfRule type="cellIs" dxfId="468" priority="29" operator="equal">
      <formula>0</formula>
    </cfRule>
  </conditionalFormatting>
  <conditionalFormatting sqref="J83:M84">
    <cfRule type="cellIs" dxfId="467" priority="30" operator="equal">
      <formula>0</formula>
    </cfRule>
  </conditionalFormatting>
  <conditionalFormatting sqref="I83:I84">
    <cfRule type="cellIs" dxfId="466" priority="31" operator="lessThan">
      <formula>0.8</formula>
    </cfRule>
    <cfRule type="cellIs" dxfId="465" priority="32" operator="between">
      <formula>0.8</formula>
      <formula>0.89999</formula>
    </cfRule>
    <cfRule type="cellIs" dxfId="464" priority="33" operator="greaterThan">
      <formula>0.9</formula>
    </cfRule>
    <cfRule type="cellIs" dxfId="463" priority="34" operator="greaterThan">
      <formula>0</formula>
    </cfRule>
  </conditionalFormatting>
  <conditionalFormatting sqref="I83:I84">
    <cfRule type="iconSet" priority="35">
      <iconSet iconSet="3TrafficLights2">
        <cfvo type="percent" val="0"/>
        <cfvo type="num" val="0.8"/>
        <cfvo type="num" val="0.9" gte="0"/>
      </iconSet>
    </cfRule>
  </conditionalFormatting>
  <conditionalFormatting sqref="O74:O78 O80">
    <cfRule type="cellIs" dxfId="462" priority="22" operator="equal">
      <formula>0</formula>
    </cfRule>
  </conditionalFormatting>
  <conditionalFormatting sqref="J74:M78 J80:M80">
    <cfRule type="cellIs" dxfId="461" priority="23" operator="equal">
      <formula>0</formula>
    </cfRule>
  </conditionalFormatting>
  <conditionalFormatting sqref="I74:I78 I80">
    <cfRule type="cellIs" dxfId="460" priority="24" operator="lessThan">
      <formula>0.8</formula>
    </cfRule>
    <cfRule type="cellIs" dxfId="459" priority="25" operator="between">
      <formula>0.8</formula>
      <formula>0.89999</formula>
    </cfRule>
    <cfRule type="cellIs" dxfId="458" priority="26" operator="greaterThan">
      <formula>0.9</formula>
    </cfRule>
    <cfRule type="cellIs" dxfId="457" priority="27" operator="greaterThan">
      <formula>0</formula>
    </cfRule>
  </conditionalFormatting>
  <conditionalFormatting sqref="I74:I78 I80">
    <cfRule type="iconSet" priority="28">
      <iconSet iconSet="3TrafficLights2">
        <cfvo type="percent" val="0"/>
        <cfvo type="num" val="0.8"/>
        <cfvo type="num" val="0.9" gte="0"/>
      </iconSet>
    </cfRule>
  </conditionalFormatting>
  <conditionalFormatting sqref="J79:M79">
    <cfRule type="cellIs" dxfId="456" priority="16" operator="equal">
      <formula>0</formula>
    </cfRule>
  </conditionalFormatting>
  <conditionalFormatting sqref="I79">
    <cfRule type="cellIs" dxfId="455" priority="17" operator="lessThan">
      <formula>0.8</formula>
    </cfRule>
    <cfRule type="cellIs" dxfId="454" priority="18" operator="between">
      <formula>0.8</formula>
      <formula>0.89999</formula>
    </cfRule>
    <cfRule type="cellIs" dxfId="453" priority="19" operator="greaterThan">
      <formula>0.9</formula>
    </cfRule>
    <cfRule type="cellIs" dxfId="452" priority="20" operator="greaterThan">
      <formula>0</formula>
    </cfRule>
  </conditionalFormatting>
  <conditionalFormatting sqref="I79">
    <cfRule type="iconSet" priority="21">
      <iconSet iconSet="3TrafficLights2">
        <cfvo type="percent" val="0"/>
        <cfvo type="num" val="0.8"/>
        <cfvo type="num" val="0.9" gte="0"/>
      </iconSet>
    </cfRule>
  </conditionalFormatting>
  <conditionalFormatting sqref="AI62:AI92">
    <cfRule type="cellIs" dxfId="451" priority="14" operator="greaterThan">
      <formula>0</formula>
    </cfRule>
  </conditionalFormatting>
  <conditionalFormatting sqref="I61">
    <cfRule type="cellIs" dxfId="450" priority="2" operator="lessThan">
      <formula>0.8</formula>
    </cfRule>
    <cfRule type="cellIs" dxfId="449" priority="3" operator="between">
      <formula>0.8</formula>
      <formula>0.89999</formula>
    </cfRule>
    <cfRule type="cellIs" dxfId="448" priority="4" operator="greaterThan">
      <formula>0.9</formula>
    </cfRule>
    <cfRule type="cellIs" dxfId="447"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446"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FK276"/>
  <sheetViews>
    <sheetView tabSelected="1" topLeftCell="A120" zoomScale="150" zoomScaleNormal="150" zoomScalePageLayoutView="150" workbookViewId="0">
      <selection activeCell="D3" sqref="D3:F3"/>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MsYA917B1QLQaZsOdEiQhlTI4XTS992DryrIPuXvPimuls3r9qv+Lq8ocXk96fqrvLZt3q0G3q1fvecyVrpBtA==" saltValue="pBtj5d/U1kQaqivQzxcrWA=="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445" priority="59" operator="equal">
      <formula>0</formula>
    </cfRule>
  </conditionalFormatting>
  <conditionalFormatting sqref="I62:I73">
    <cfRule type="cellIs" dxfId="444" priority="60" operator="lessThan">
      <formula>0.8</formula>
    </cfRule>
    <cfRule type="cellIs" dxfId="443" priority="61" operator="between">
      <formula>0.8</formula>
      <formula>0.89999</formula>
    </cfRule>
    <cfRule type="cellIs" dxfId="442" priority="62" operator="greaterThan">
      <formula>0.9</formula>
    </cfRule>
    <cfRule type="cellIs" dxfId="441" priority="63" operator="greaterThan">
      <formula>0</formula>
    </cfRule>
  </conditionalFormatting>
  <conditionalFormatting sqref="I62:I73">
    <cfRule type="iconSet" priority="64">
      <iconSet iconSet="3TrafficLights2">
        <cfvo type="percent" val="0"/>
        <cfvo type="num" val="0.8"/>
        <cfvo type="num" val="0.9" gte="0"/>
      </iconSet>
    </cfRule>
  </conditionalFormatting>
  <conditionalFormatting sqref="O62:O73">
    <cfRule type="cellIs" dxfId="440" priority="58" operator="equal">
      <formula>0</formula>
    </cfRule>
  </conditionalFormatting>
  <conditionalFormatting sqref="J87:M89 J91:M92">
    <cfRule type="cellIs" dxfId="439" priority="52" operator="equal">
      <formula>0</formula>
    </cfRule>
  </conditionalFormatting>
  <conditionalFormatting sqref="I87:I89 I91:I92">
    <cfRule type="cellIs" dxfId="438" priority="53" operator="lessThan">
      <formula>0.8</formula>
    </cfRule>
    <cfRule type="cellIs" dxfId="437" priority="54" operator="between">
      <formula>0.8</formula>
      <formula>0.89999</formula>
    </cfRule>
    <cfRule type="cellIs" dxfId="436" priority="55" operator="greaterThan">
      <formula>0.9</formula>
    </cfRule>
    <cfRule type="cellIs" dxfId="435" priority="56" operator="greaterThan">
      <formula>0</formula>
    </cfRule>
  </conditionalFormatting>
  <conditionalFormatting sqref="O87:O89 O91:O92">
    <cfRule type="cellIs" dxfId="434" priority="51" operator="equal">
      <formula>0</formula>
    </cfRule>
  </conditionalFormatting>
  <conditionalFormatting sqref="J81:M82 J85:M86">
    <cfRule type="cellIs" dxfId="433" priority="38" operator="equal">
      <formula>0</formula>
    </cfRule>
  </conditionalFormatting>
  <conditionalFormatting sqref="I81:I82 I85:I86">
    <cfRule type="cellIs" dxfId="432" priority="39" operator="lessThan">
      <formula>0.8</formula>
    </cfRule>
    <cfRule type="cellIs" dxfId="431" priority="40" operator="between">
      <formula>0.8</formula>
      <formula>0.89999</formula>
    </cfRule>
    <cfRule type="cellIs" dxfId="430" priority="41" operator="greaterThan">
      <formula>0.9</formula>
    </cfRule>
    <cfRule type="cellIs" dxfId="429" priority="42" operator="greaterThan">
      <formula>0</formula>
    </cfRule>
  </conditionalFormatting>
  <conditionalFormatting sqref="O81:O82 O85:O86">
    <cfRule type="cellIs" dxfId="428" priority="37" operator="equal">
      <formula>0</formula>
    </cfRule>
  </conditionalFormatting>
  <conditionalFormatting sqref="I87:I89 I91:I92">
    <cfRule type="iconSet" priority="57">
      <iconSet iconSet="3TrafficLights2">
        <cfvo type="percent" val="0"/>
        <cfvo type="num" val="0.8"/>
        <cfvo type="num" val="0.9" gte="0"/>
      </iconSet>
    </cfRule>
  </conditionalFormatting>
  <conditionalFormatting sqref="J90:M90">
    <cfRule type="cellIs" dxfId="427" priority="45" operator="equal">
      <formula>0</formula>
    </cfRule>
  </conditionalFormatting>
  <conditionalFormatting sqref="I90">
    <cfRule type="cellIs" dxfId="426" priority="46" operator="lessThan">
      <formula>0.8</formula>
    </cfRule>
    <cfRule type="cellIs" dxfId="425" priority="47" operator="between">
      <formula>0.8</formula>
      <formula>0.89999</formula>
    </cfRule>
    <cfRule type="cellIs" dxfId="424" priority="48" operator="greaterThan">
      <formula>0.9</formula>
    </cfRule>
    <cfRule type="cellIs" dxfId="423" priority="49" operator="greaterThan">
      <formula>0</formula>
    </cfRule>
  </conditionalFormatting>
  <conditionalFormatting sqref="I90">
    <cfRule type="iconSet" priority="50">
      <iconSet iconSet="3TrafficLights2">
        <cfvo type="percent" val="0"/>
        <cfvo type="num" val="0.8"/>
        <cfvo type="num" val="0.9" gte="0"/>
      </iconSet>
    </cfRule>
  </conditionalFormatting>
  <conditionalFormatting sqref="O90">
    <cfRule type="cellIs" dxfId="422" priority="44" operator="equal">
      <formula>0</formula>
    </cfRule>
  </conditionalFormatting>
  <conditionalFormatting sqref="O79">
    <cfRule type="cellIs" dxfId="421" priority="16" operator="equal">
      <formula>0</formula>
    </cfRule>
  </conditionalFormatting>
  <conditionalFormatting sqref="I81:I82 I85:I86">
    <cfRule type="iconSet" priority="43">
      <iconSet iconSet="3TrafficLights2">
        <cfvo type="percent" val="0"/>
        <cfvo type="num" val="0.8"/>
        <cfvo type="num" val="0.9" gte="0"/>
      </iconSet>
    </cfRule>
  </conditionalFormatting>
  <conditionalFormatting sqref="O83:O84">
    <cfRule type="cellIs" dxfId="420" priority="30" operator="equal">
      <formula>0</formula>
    </cfRule>
  </conditionalFormatting>
  <conditionalFormatting sqref="J83:M84">
    <cfRule type="cellIs" dxfId="419" priority="31" operator="equal">
      <formula>0</formula>
    </cfRule>
  </conditionalFormatting>
  <conditionalFormatting sqref="I83:I84">
    <cfRule type="cellIs" dxfId="418" priority="32" operator="lessThan">
      <formula>0.8</formula>
    </cfRule>
    <cfRule type="cellIs" dxfId="417" priority="33" operator="between">
      <formula>0.8</formula>
      <formula>0.89999</formula>
    </cfRule>
    <cfRule type="cellIs" dxfId="416" priority="34" operator="greaterThan">
      <formula>0.9</formula>
    </cfRule>
    <cfRule type="cellIs" dxfId="415" priority="35" operator="greaterThan">
      <formula>0</formula>
    </cfRule>
  </conditionalFormatting>
  <conditionalFormatting sqref="I83:I84">
    <cfRule type="iconSet" priority="36">
      <iconSet iconSet="3TrafficLights2">
        <cfvo type="percent" val="0"/>
        <cfvo type="num" val="0.8"/>
        <cfvo type="num" val="0.9" gte="0"/>
      </iconSet>
    </cfRule>
  </conditionalFormatting>
  <conditionalFormatting sqref="O74:O78 O80">
    <cfRule type="cellIs" dxfId="414" priority="23" operator="equal">
      <formula>0</formula>
    </cfRule>
  </conditionalFormatting>
  <conditionalFormatting sqref="J74:M78 J80:M80">
    <cfRule type="cellIs" dxfId="413" priority="24" operator="equal">
      <formula>0</formula>
    </cfRule>
  </conditionalFormatting>
  <conditionalFormatting sqref="I74:I78 I80">
    <cfRule type="cellIs" dxfId="412" priority="25" operator="lessThan">
      <formula>0.8</formula>
    </cfRule>
    <cfRule type="cellIs" dxfId="411" priority="26" operator="between">
      <formula>0.8</formula>
      <formula>0.89999</formula>
    </cfRule>
    <cfRule type="cellIs" dxfId="410" priority="27" operator="greaterThan">
      <formula>0.9</formula>
    </cfRule>
    <cfRule type="cellIs" dxfId="409" priority="28" operator="greaterThan">
      <formula>0</formula>
    </cfRule>
  </conditionalFormatting>
  <conditionalFormatting sqref="I74:I78 I80">
    <cfRule type="iconSet" priority="29">
      <iconSet iconSet="3TrafficLights2">
        <cfvo type="percent" val="0"/>
        <cfvo type="num" val="0.8"/>
        <cfvo type="num" val="0.9" gte="0"/>
      </iconSet>
    </cfRule>
  </conditionalFormatting>
  <conditionalFormatting sqref="J79:M79">
    <cfRule type="cellIs" dxfId="408" priority="17" operator="equal">
      <formula>0</formula>
    </cfRule>
  </conditionalFormatting>
  <conditionalFormatting sqref="I79">
    <cfRule type="cellIs" dxfId="407" priority="18" operator="lessThan">
      <formula>0.8</formula>
    </cfRule>
    <cfRule type="cellIs" dxfId="406" priority="19" operator="between">
      <formula>0.8</formula>
      <formula>0.89999</formula>
    </cfRule>
    <cfRule type="cellIs" dxfId="405" priority="20" operator="greaterThan">
      <formula>0.9</formula>
    </cfRule>
    <cfRule type="cellIs" dxfId="404" priority="21" operator="greaterThan">
      <formula>0</formula>
    </cfRule>
  </conditionalFormatting>
  <conditionalFormatting sqref="I79">
    <cfRule type="iconSet" priority="22">
      <iconSet iconSet="3TrafficLights2">
        <cfvo type="percent" val="0"/>
        <cfvo type="num" val="0.8"/>
        <cfvo type="num" val="0.9" gte="0"/>
      </iconSet>
    </cfRule>
  </conditionalFormatting>
  <conditionalFormatting sqref="AI62:AI92">
    <cfRule type="cellIs" dxfId="403" priority="15" operator="greaterThan">
      <formula>0</formula>
    </cfRule>
  </conditionalFormatting>
  <conditionalFormatting sqref="N62:N92">
    <cfRule type="cellIs" dxfId="402" priority="13" operator="equal">
      <formula>0</formula>
    </cfRule>
  </conditionalFormatting>
  <conditionalFormatting sqref="I61">
    <cfRule type="cellIs" dxfId="401" priority="2" operator="lessThan">
      <formula>0.8</formula>
    </cfRule>
    <cfRule type="cellIs" dxfId="400" priority="3" operator="between">
      <formula>0.8</formula>
      <formula>0.89999</formula>
    </cfRule>
    <cfRule type="cellIs" dxfId="399" priority="4" operator="greaterThan">
      <formula>0.9</formula>
    </cfRule>
    <cfRule type="cellIs" dxfId="398"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397"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sheetPr>
  <dimension ref="A1:FK276"/>
  <sheetViews>
    <sheetView workbookViewId="0">
      <selection activeCell="D3" sqref="D3:F3"/>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fV3xqOJpg5XFWpBaAVItZcoF/fmg1ZdBfHNeXBFelY2zNwmd5qzWlep1HHbGlcefsXjNV3FC9FqlEm9f7zHM/w==" saltValue="/v0OrABBBDNzx+qhyutlTw=="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396" priority="59" operator="equal">
      <formula>0</formula>
    </cfRule>
  </conditionalFormatting>
  <conditionalFormatting sqref="I62:I73">
    <cfRule type="cellIs" dxfId="395" priority="60" operator="lessThan">
      <formula>0.8</formula>
    </cfRule>
    <cfRule type="cellIs" dxfId="394" priority="61" operator="between">
      <formula>0.8</formula>
      <formula>0.89999</formula>
    </cfRule>
    <cfRule type="cellIs" dxfId="393" priority="62" operator="greaterThan">
      <formula>0.9</formula>
    </cfRule>
    <cfRule type="cellIs" dxfId="392" priority="63" operator="greaterThan">
      <formula>0</formula>
    </cfRule>
  </conditionalFormatting>
  <conditionalFormatting sqref="I62:I73">
    <cfRule type="iconSet" priority="64">
      <iconSet iconSet="3TrafficLights2">
        <cfvo type="percent" val="0"/>
        <cfvo type="num" val="0.8"/>
        <cfvo type="num" val="0.9" gte="0"/>
      </iconSet>
    </cfRule>
  </conditionalFormatting>
  <conditionalFormatting sqref="O62:O73">
    <cfRule type="cellIs" dxfId="391" priority="58" operator="equal">
      <formula>0</formula>
    </cfRule>
  </conditionalFormatting>
  <conditionalFormatting sqref="J87:M89 J91:M92">
    <cfRule type="cellIs" dxfId="390" priority="52" operator="equal">
      <formula>0</formula>
    </cfRule>
  </conditionalFormatting>
  <conditionalFormatting sqref="I87:I89 I91:I92">
    <cfRule type="cellIs" dxfId="389" priority="53" operator="lessThan">
      <formula>0.8</formula>
    </cfRule>
    <cfRule type="cellIs" dxfId="388" priority="54" operator="between">
      <formula>0.8</formula>
      <formula>0.89999</formula>
    </cfRule>
    <cfRule type="cellIs" dxfId="387" priority="55" operator="greaterThan">
      <formula>0.9</formula>
    </cfRule>
    <cfRule type="cellIs" dxfId="386" priority="56" operator="greaterThan">
      <formula>0</formula>
    </cfRule>
  </conditionalFormatting>
  <conditionalFormatting sqref="O87:O89 O91:O92">
    <cfRule type="cellIs" dxfId="385" priority="51" operator="equal">
      <formula>0</formula>
    </cfRule>
  </conditionalFormatting>
  <conditionalFormatting sqref="J81:M82 J85:M86">
    <cfRule type="cellIs" dxfId="384" priority="38" operator="equal">
      <formula>0</formula>
    </cfRule>
  </conditionalFormatting>
  <conditionalFormatting sqref="I81:I82 I85:I86">
    <cfRule type="cellIs" dxfId="383" priority="39" operator="lessThan">
      <formula>0.8</formula>
    </cfRule>
    <cfRule type="cellIs" dxfId="382" priority="40" operator="between">
      <formula>0.8</formula>
      <formula>0.89999</formula>
    </cfRule>
    <cfRule type="cellIs" dxfId="381" priority="41" operator="greaterThan">
      <formula>0.9</formula>
    </cfRule>
    <cfRule type="cellIs" dxfId="380" priority="42" operator="greaterThan">
      <formula>0</formula>
    </cfRule>
  </conditionalFormatting>
  <conditionalFormatting sqref="O81:O82 O85:O86">
    <cfRule type="cellIs" dxfId="379" priority="37" operator="equal">
      <formula>0</formula>
    </cfRule>
  </conditionalFormatting>
  <conditionalFormatting sqref="I87:I89 I91:I92">
    <cfRule type="iconSet" priority="57">
      <iconSet iconSet="3TrafficLights2">
        <cfvo type="percent" val="0"/>
        <cfvo type="num" val="0.8"/>
        <cfvo type="num" val="0.9" gte="0"/>
      </iconSet>
    </cfRule>
  </conditionalFormatting>
  <conditionalFormatting sqref="J90:M90">
    <cfRule type="cellIs" dxfId="378" priority="45" operator="equal">
      <formula>0</formula>
    </cfRule>
  </conditionalFormatting>
  <conditionalFormatting sqref="I90">
    <cfRule type="cellIs" dxfId="377" priority="46" operator="lessThan">
      <formula>0.8</formula>
    </cfRule>
    <cfRule type="cellIs" dxfId="376" priority="47" operator="between">
      <formula>0.8</formula>
      <formula>0.89999</formula>
    </cfRule>
    <cfRule type="cellIs" dxfId="375" priority="48" operator="greaterThan">
      <formula>0.9</formula>
    </cfRule>
    <cfRule type="cellIs" dxfId="374" priority="49" operator="greaterThan">
      <formula>0</formula>
    </cfRule>
  </conditionalFormatting>
  <conditionalFormatting sqref="I90">
    <cfRule type="iconSet" priority="50">
      <iconSet iconSet="3TrafficLights2">
        <cfvo type="percent" val="0"/>
        <cfvo type="num" val="0.8"/>
        <cfvo type="num" val="0.9" gte="0"/>
      </iconSet>
    </cfRule>
  </conditionalFormatting>
  <conditionalFormatting sqref="O90">
    <cfRule type="cellIs" dxfId="373" priority="44" operator="equal">
      <formula>0</formula>
    </cfRule>
  </conditionalFormatting>
  <conditionalFormatting sqref="O79">
    <cfRule type="cellIs" dxfId="372" priority="16" operator="equal">
      <formula>0</formula>
    </cfRule>
  </conditionalFormatting>
  <conditionalFormatting sqref="I81:I82 I85:I86">
    <cfRule type="iconSet" priority="43">
      <iconSet iconSet="3TrafficLights2">
        <cfvo type="percent" val="0"/>
        <cfvo type="num" val="0.8"/>
        <cfvo type="num" val="0.9" gte="0"/>
      </iconSet>
    </cfRule>
  </conditionalFormatting>
  <conditionalFormatting sqref="O83:O84">
    <cfRule type="cellIs" dxfId="371" priority="30" operator="equal">
      <formula>0</formula>
    </cfRule>
  </conditionalFormatting>
  <conditionalFormatting sqref="J83:M84">
    <cfRule type="cellIs" dxfId="370" priority="31" operator="equal">
      <formula>0</formula>
    </cfRule>
  </conditionalFormatting>
  <conditionalFormatting sqref="I83:I84">
    <cfRule type="cellIs" dxfId="369" priority="32" operator="lessThan">
      <formula>0.8</formula>
    </cfRule>
    <cfRule type="cellIs" dxfId="368" priority="33" operator="between">
      <formula>0.8</formula>
      <formula>0.89999</formula>
    </cfRule>
    <cfRule type="cellIs" dxfId="367" priority="34" operator="greaterThan">
      <formula>0.9</formula>
    </cfRule>
    <cfRule type="cellIs" dxfId="366" priority="35" operator="greaterThan">
      <formula>0</formula>
    </cfRule>
  </conditionalFormatting>
  <conditionalFormatting sqref="I83:I84">
    <cfRule type="iconSet" priority="36">
      <iconSet iconSet="3TrafficLights2">
        <cfvo type="percent" val="0"/>
        <cfvo type="num" val="0.8"/>
        <cfvo type="num" val="0.9" gte="0"/>
      </iconSet>
    </cfRule>
  </conditionalFormatting>
  <conditionalFormatting sqref="O74:O78 O80">
    <cfRule type="cellIs" dxfId="365" priority="23" operator="equal">
      <formula>0</formula>
    </cfRule>
  </conditionalFormatting>
  <conditionalFormatting sqref="J74:M78 J80:M80">
    <cfRule type="cellIs" dxfId="364" priority="24" operator="equal">
      <formula>0</formula>
    </cfRule>
  </conditionalFormatting>
  <conditionalFormatting sqref="I74:I78 I80">
    <cfRule type="cellIs" dxfId="363" priority="25" operator="lessThan">
      <formula>0.8</formula>
    </cfRule>
    <cfRule type="cellIs" dxfId="362" priority="26" operator="between">
      <formula>0.8</formula>
      <formula>0.89999</formula>
    </cfRule>
    <cfRule type="cellIs" dxfId="361" priority="27" operator="greaterThan">
      <formula>0.9</formula>
    </cfRule>
    <cfRule type="cellIs" dxfId="360" priority="28" operator="greaterThan">
      <formula>0</formula>
    </cfRule>
  </conditionalFormatting>
  <conditionalFormatting sqref="I74:I78 I80">
    <cfRule type="iconSet" priority="29">
      <iconSet iconSet="3TrafficLights2">
        <cfvo type="percent" val="0"/>
        <cfvo type="num" val="0.8"/>
        <cfvo type="num" val="0.9" gte="0"/>
      </iconSet>
    </cfRule>
  </conditionalFormatting>
  <conditionalFormatting sqref="J79:M79">
    <cfRule type="cellIs" dxfId="359" priority="17" operator="equal">
      <formula>0</formula>
    </cfRule>
  </conditionalFormatting>
  <conditionalFormatting sqref="I79">
    <cfRule type="cellIs" dxfId="358" priority="18" operator="lessThan">
      <formula>0.8</formula>
    </cfRule>
    <cfRule type="cellIs" dxfId="357" priority="19" operator="between">
      <formula>0.8</formula>
      <formula>0.89999</formula>
    </cfRule>
    <cfRule type="cellIs" dxfId="356" priority="20" operator="greaterThan">
      <formula>0.9</formula>
    </cfRule>
    <cfRule type="cellIs" dxfId="355" priority="21" operator="greaterThan">
      <formula>0</formula>
    </cfRule>
  </conditionalFormatting>
  <conditionalFormatting sqref="I79">
    <cfRule type="iconSet" priority="22">
      <iconSet iconSet="3TrafficLights2">
        <cfvo type="percent" val="0"/>
        <cfvo type="num" val="0.8"/>
        <cfvo type="num" val="0.9" gte="0"/>
      </iconSet>
    </cfRule>
  </conditionalFormatting>
  <conditionalFormatting sqref="AI62:AI92">
    <cfRule type="cellIs" dxfId="354" priority="15" operator="greaterThan">
      <formula>0</formula>
    </cfRule>
  </conditionalFormatting>
  <conditionalFormatting sqref="N62:N92">
    <cfRule type="cellIs" dxfId="353" priority="13" operator="equal">
      <formula>0</formula>
    </cfRule>
  </conditionalFormatting>
  <conditionalFormatting sqref="I61">
    <cfRule type="cellIs" dxfId="352" priority="2" operator="lessThan">
      <formula>0.8</formula>
    </cfRule>
    <cfRule type="cellIs" dxfId="351" priority="3" operator="between">
      <formula>0.8</formula>
      <formula>0.89999</formula>
    </cfRule>
    <cfRule type="cellIs" dxfId="350" priority="4" operator="greaterThan">
      <formula>0.9</formula>
    </cfRule>
    <cfRule type="cellIs" dxfId="349"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348"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K276"/>
  <sheetViews>
    <sheetView workbookViewId="0">
      <selection activeCell="AB72" sqref="AB72:AE72"/>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oolD5xZPH0cmFBA61lp2J6hND4BxOUIqsvN6IjkLQp2FcxAIwaiCC8qcwAUBmT+eN9V+q5GSXzLBbSF4GVLlkw==" saltValue="G4NDmU1HSPeSBEXtE7QXEg=="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347" priority="59" operator="equal">
      <formula>0</formula>
    </cfRule>
  </conditionalFormatting>
  <conditionalFormatting sqref="I62:I73">
    <cfRule type="cellIs" dxfId="346" priority="60" operator="lessThan">
      <formula>0.8</formula>
    </cfRule>
    <cfRule type="cellIs" dxfId="345" priority="61" operator="between">
      <formula>0.8</formula>
      <formula>0.89999</formula>
    </cfRule>
    <cfRule type="cellIs" dxfId="344" priority="62" operator="greaterThan">
      <formula>0.9</formula>
    </cfRule>
    <cfRule type="cellIs" dxfId="343" priority="63" operator="greaterThan">
      <formula>0</formula>
    </cfRule>
  </conditionalFormatting>
  <conditionalFormatting sqref="I62:I73">
    <cfRule type="iconSet" priority="64">
      <iconSet iconSet="3TrafficLights2">
        <cfvo type="percent" val="0"/>
        <cfvo type="num" val="0.8"/>
        <cfvo type="num" val="0.9" gte="0"/>
      </iconSet>
    </cfRule>
  </conditionalFormatting>
  <conditionalFormatting sqref="O62:O73">
    <cfRule type="cellIs" dxfId="342" priority="58" operator="equal">
      <formula>0</formula>
    </cfRule>
  </conditionalFormatting>
  <conditionalFormatting sqref="J87:M89 J91:M92">
    <cfRule type="cellIs" dxfId="341" priority="52" operator="equal">
      <formula>0</formula>
    </cfRule>
  </conditionalFormatting>
  <conditionalFormatting sqref="I87:I89 I91:I92">
    <cfRule type="cellIs" dxfId="340" priority="53" operator="lessThan">
      <formula>0.8</formula>
    </cfRule>
    <cfRule type="cellIs" dxfId="339" priority="54" operator="between">
      <formula>0.8</formula>
      <formula>0.89999</formula>
    </cfRule>
    <cfRule type="cellIs" dxfId="338" priority="55" operator="greaterThan">
      <formula>0.9</formula>
    </cfRule>
    <cfRule type="cellIs" dxfId="337" priority="56" operator="greaterThan">
      <formula>0</formula>
    </cfRule>
  </conditionalFormatting>
  <conditionalFormatting sqref="O87:O89 O91:O92">
    <cfRule type="cellIs" dxfId="336" priority="51" operator="equal">
      <formula>0</formula>
    </cfRule>
  </conditionalFormatting>
  <conditionalFormatting sqref="J81:M82 J85:M86">
    <cfRule type="cellIs" dxfId="335" priority="38" operator="equal">
      <formula>0</formula>
    </cfRule>
  </conditionalFormatting>
  <conditionalFormatting sqref="I81:I82 I85:I86">
    <cfRule type="cellIs" dxfId="334" priority="39" operator="lessThan">
      <formula>0.8</formula>
    </cfRule>
    <cfRule type="cellIs" dxfId="333" priority="40" operator="between">
      <formula>0.8</formula>
      <formula>0.89999</formula>
    </cfRule>
    <cfRule type="cellIs" dxfId="332" priority="41" operator="greaterThan">
      <formula>0.9</formula>
    </cfRule>
    <cfRule type="cellIs" dxfId="331" priority="42" operator="greaterThan">
      <formula>0</formula>
    </cfRule>
  </conditionalFormatting>
  <conditionalFormatting sqref="O81:O82 O85:O86">
    <cfRule type="cellIs" dxfId="330" priority="37" operator="equal">
      <formula>0</formula>
    </cfRule>
  </conditionalFormatting>
  <conditionalFormatting sqref="I87:I89 I91:I92">
    <cfRule type="iconSet" priority="57">
      <iconSet iconSet="3TrafficLights2">
        <cfvo type="percent" val="0"/>
        <cfvo type="num" val="0.8"/>
        <cfvo type="num" val="0.9" gte="0"/>
      </iconSet>
    </cfRule>
  </conditionalFormatting>
  <conditionalFormatting sqref="J90:M90">
    <cfRule type="cellIs" dxfId="329" priority="45" operator="equal">
      <formula>0</formula>
    </cfRule>
  </conditionalFormatting>
  <conditionalFormatting sqref="I90">
    <cfRule type="cellIs" dxfId="328" priority="46" operator="lessThan">
      <formula>0.8</formula>
    </cfRule>
    <cfRule type="cellIs" dxfId="327" priority="47" operator="between">
      <formula>0.8</formula>
      <formula>0.89999</formula>
    </cfRule>
    <cfRule type="cellIs" dxfId="326" priority="48" operator="greaterThan">
      <formula>0.9</formula>
    </cfRule>
    <cfRule type="cellIs" dxfId="325" priority="49" operator="greaterThan">
      <formula>0</formula>
    </cfRule>
  </conditionalFormatting>
  <conditionalFormatting sqref="I90">
    <cfRule type="iconSet" priority="50">
      <iconSet iconSet="3TrafficLights2">
        <cfvo type="percent" val="0"/>
        <cfvo type="num" val="0.8"/>
        <cfvo type="num" val="0.9" gte="0"/>
      </iconSet>
    </cfRule>
  </conditionalFormatting>
  <conditionalFormatting sqref="O90">
    <cfRule type="cellIs" dxfId="324" priority="44" operator="equal">
      <formula>0</formula>
    </cfRule>
  </conditionalFormatting>
  <conditionalFormatting sqref="O79">
    <cfRule type="cellIs" dxfId="323" priority="16" operator="equal">
      <formula>0</formula>
    </cfRule>
  </conditionalFormatting>
  <conditionalFormatting sqref="I81:I82 I85:I86">
    <cfRule type="iconSet" priority="43">
      <iconSet iconSet="3TrafficLights2">
        <cfvo type="percent" val="0"/>
        <cfvo type="num" val="0.8"/>
        <cfvo type="num" val="0.9" gte="0"/>
      </iconSet>
    </cfRule>
  </conditionalFormatting>
  <conditionalFormatting sqref="O83:O84">
    <cfRule type="cellIs" dxfId="322" priority="30" operator="equal">
      <formula>0</formula>
    </cfRule>
  </conditionalFormatting>
  <conditionalFormatting sqref="J83:M84">
    <cfRule type="cellIs" dxfId="321" priority="31" operator="equal">
      <formula>0</formula>
    </cfRule>
  </conditionalFormatting>
  <conditionalFormatting sqref="I83:I84">
    <cfRule type="cellIs" dxfId="320" priority="32" operator="lessThan">
      <formula>0.8</formula>
    </cfRule>
    <cfRule type="cellIs" dxfId="319" priority="33" operator="between">
      <formula>0.8</formula>
      <formula>0.89999</formula>
    </cfRule>
    <cfRule type="cellIs" dxfId="318" priority="34" operator="greaterThan">
      <formula>0.9</formula>
    </cfRule>
    <cfRule type="cellIs" dxfId="317" priority="35" operator="greaterThan">
      <formula>0</formula>
    </cfRule>
  </conditionalFormatting>
  <conditionalFormatting sqref="I83:I84">
    <cfRule type="iconSet" priority="36">
      <iconSet iconSet="3TrafficLights2">
        <cfvo type="percent" val="0"/>
        <cfvo type="num" val="0.8"/>
        <cfvo type="num" val="0.9" gte="0"/>
      </iconSet>
    </cfRule>
  </conditionalFormatting>
  <conditionalFormatting sqref="O74:O78 O80">
    <cfRule type="cellIs" dxfId="316" priority="23" operator="equal">
      <formula>0</formula>
    </cfRule>
  </conditionalFormatting>
  <conditionalFormatting sqref="J74:M78 J80:M80">
    <cfRule type="cellIs" dxfId="315" priority="24" operator="equal">
      <formula>0</formula>
    </cfRule>
  </conditionalFormatting>
  <conditionalFormatting sqref="I74:I78 I80">
    <cfRule type="cellIs" dxfId="314" priority="25" operator="lessThan">
      <formula>0.8</formula>
    </cfRule>
    <cfRule type="cellIs" dxfId="313" priority="26" operator="between">
      <formula>0.8</formula>
      <formula>0.89999</formula>
    </cfRule>
    <cfRule type="cellIs" dxfId="312" priority="27" operator="greaterThan">
      <formula>0.9</formula>
    </cfRule>
    <cfRule type="cellIs" dxfId="311" priority="28" operator="greaterThan">
      <formula>0</formula>
    </cfRule>
  </conditionalFormatting>
  <conditionalFormatting sqref="I74:I78 I80">
    <cfRule type="iconSet" priority="29">
      <iconSet iconSet="3TrafficLights2">
        <cfvo type="percent" val="0"/>
        <cfvo type="num" val="0.8"/>
        <cfvo type="num" val="0.9" gte="0"/>
      </iconSet>
    </cfRule>
  </conditionalFormatting>
  <conditionalFormatting sqref="J79:M79">
    <cfRule type="cellIs" dxfId="310" priority="17" operator="equal">
      <formula>0</formula>
    </cfRule>
  </conditionalFormatting>
  <conditionalFormatting sqref="I79">
    <cfRule type="cellIs" dxfId="309" priority="18" operator="lessThan">
      <formula>0.8</formula>
    </cfRule>
    <cfRule type="cellIs" dxfId="308" priority="19" operator="between">
      <formula>0.8</formula>
      <formula>0.89999</formula>
    </cfRule>
    <cfRule type="cellIs" dxfId="307" priority="20" operator="greaterThan">
      <formula>0.9</formula>
    </cfRule>
    <cfRule type="cellIs" dxfId="306" priority="21" operator="greaterThan">
      <formula>0</formula>
    </cfRule>
  </conditionalFormatting>
  <conditionalFormatting sqref="I79">
    <cfRule type="iconSet" priority="22">
      <iconSet iconSet="3TrafficLights2">
        <cfvo type="percent" val="0"/>
        <cfvo type="num" val="0.8"/>
        <cfvo type="num" val="0.9" gte="0"/>
      </iconSet>
    </cfRule>
  </conditionalFormatting>
  <conditionalFormatting sqref="AI62:AI92">
    <cfRule type="cellIs" dxfId="305" priority="15" operator="greaterThan">
      <formula>0</formula>
    </cfRule>
  </conditionalFormatting>
  <conditionalFormatting sqref="N62:N92">
    <cfRule type="cellIs" dxfId="304" priority="13" operator="equal">
      <formula>0</formula>
    </cfRule>
  </conditionalFormatting>
  <conditionalFormatting sqref="I61">
    <cfRule type="cellIs" dxfId="303" priority="2" operator="lessThan">
      <formula>0.8</formula>
    </cfRule>
    <cfRule type="cellIs" dxfId="302" priority="3" operator="between">
      <formula>0.8</formula>
      <formula>0.89999</formula>
    </cfRule>
    <cfRule type="cellIs" dxfId="301" priority="4" operator="greaterThan">
      <formula>0.9</formula>
    </cfRule>
    <cfRule type="cellIs" dxfId="300"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299"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FK276"/>
  <sheetViews>
    <sheetView workbookViewId="0">
      <selection activeCell="AB72" sqref="AB72:AE72"/>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DRPZCl1HDJN/mSA5GxeAFCjqBClZwMC7jIkaOlmxc06kh32BLBaYyI9jpgqY4pbETjnCEbG0n8YFagIyYbLSQQ==" saltValue="Y3pykoKhYmqdbfRvGGVLbA=="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298" priority="53" operator="equal">
      <formula>0</formula>
    </cfRule>
  </conditionalFormatting>
  <conditionalFormatting sqref="I62:I73">
    <cfRule type="cellIs" dxfId="297" priority="54" operator="lessThan">
      <formula>0.8</formula>
    </cfRule>
    <cfRule type="cellIs" dxfId="296" priority="55" operator="between">
      <formula>0.8</formula>
      <formula>0.89999</formula>
    </cfRule>
    <cfRule type="cellIs" dxfId="295" priority="56" operator="greaterThan">
      <formula>0.9</formula>
    </cfRule>
    <cfRule type="cellIs" dxfId="294" priority="57" operator="greaterThan">
      <formula>0</formula>
    </cfRule>
  </conditionalFormatting>
  <conditionalFormatting sqref="I62:I73">
    <cfRule type="iconSet" priority="58">
      <iconSet iconSet="3TrafficLights2">
        <cfvo type="percent" val="0"/>
        <cfvo type="num" val="0.8"/>
        <cfvo type="num" val="0.9" gte="0"/>
      </iconSet>
    </cfRule>
  </conditionalFormatting>
  <conditionalFormatting sqref="O62:O73">
    <cfRule type="cellIs" dxfId="293" priority="52" operator="equal">
      <formula>0</formula>
    </cfRule>
  </conditionalFormatting>
  <conditionalFormatting sqref="J87:M89 J91:M92">
    <cfRule type="cellIs" dxfId="292" priority="46" operator="equal">
      <formula>0</formula>
    </cfRule>
  </conditionalFormatting>
  <conditionalFormatting sqref="I87:I89 I91:I92">
    <cfRule type="cellIs" dxfId="291" priority="47" operator="lessThan">
      <formula>0.8</formula>
    </cfRule>
    <cfRule type="cellIs" dxfId="290" priority="48" operator="between">
      <formula>0.8</formula>
      <formula>0.89999</formula>
    </cfRule>
    <cfRule type="cellIs" dxfId="289" priority="49" operator="greaterThan">
      <formula>0.9</formula>
    </cfRule>
    <cfRule type="cellIs" dxfId="288" priority="50" operator="greaterThan">
      <formula>0</formula>
    </cfRule>
  </conditionalFormatting>
  <conditionalFormatting sqref="O87:O89 O91:O92">
    <cfRule type="cellIs" dxfId="287" priority="45" operator="equal">
      <formula>0</formula>
    </cfRule>
  </conditionalFormatting>
  <conditionalFormatting sqref="J81:M82 J85:M86">
    <cfRule type="cellIs" dxfId="286" priority="32" operator="equal">
      <formula>0</formula>
    </cfRule>
  </conditionalFormatting>
  <conditionalFormatting sqref="I81:I82 I85:I86">
    <cfRule type="cellIs" dxfId="285" priority="33" operator="lessThan">
      <formula>0.8</formula>
    </cfRule>
    <cfRule type="cellIs" dxfId="284" priority="34" operator="between">
      <formula>0.8</formula>
      <formula>0.89999</formula>
    </cfRule>
    <cfRule type="cellIs" dxfId="283" priority="35" operator="greaterThan">
      <formula>0.9</formula>
    </cfRule>
    <cfRule type="cellIs" dxfId="282" priority="36" operator="greaterThan">
      <formula>0</formula>
    </cfRule>
  </conditionalFormatting>
  <conditionalFormatting sqref="O81:O82 O85:O86">
    <cfRule type="cellIs" dxfId="281" priority="31" operator="equal">
      <formula>0</formula>
    </cfRule>
  </conditionalFormatting>
  <conditionalFormatting sqref="I87:I89 I91:I92">
    <cfRule type="iconSet" priority="51">
      <iconSet iconSet="3TrafficLights2">
        <cfvo type="percent" val="0"/>
        <cfvo type="num" val="0.8"/>
        <cfvo type="num" val="0.9" gte="0"/>
      </iconSet>
    </cfRule>
  </conditionalFormatting>
  <conditionalFormatting sqref="J90:M90">
    <cfRule type="cellIs" dxfId="280" priority="39" operator="equal">
      <formula>0</formula>
    </cfRule>
  </conditionalFormatting>
  <conditionalFormatting sqref="I90">
    <cfRule type="cellIs" dxfId="279" priority="40" operator="lessThan">
      <formula>0.8</formula>
    </cfRule>
    <cfRule type="cellIs" dxfId="278" priority="41" operator="between">
      <formula>0.8</formula>
      <formula>0.89999</formula>
    </cfRule>
    <cfRule type="cellIs" dxfId="277" priority="42" operator="greaterThan">
      <formula>0.9</formula>
    </cfRule>
    <cfRule type="cellIs" dxfId="276" priority="43" operator="greaterThan">
      <formula>0</formula>
    </cfRule>
  </conditionalFormatting>
  <conditionalFormatting sqref="I90">
    <cfRule type="iconSet" priority="44">
      <iconSet iconSet="3TrafficLights2">
        <cfvo type="percent" val="0"/>
        <cfvo type="num" val="0.8"/>
        <cfvo type="num" val="0.9" gte="0"/>
      </iconSet>
    </cfRule>
  </conditionalFormatting>
  <conditionalFormatting sqref="O90">
    <cfRule type="cellIs" dxfId="275" priority="38" operator="equal">
      <formula>0</formula>
    </cfRule>
  </conditionalFormatting>
  <conditionalFormatting sqref="O79">
    <cfRule type="cellIs" dxfId="274" priority="10" operator="equal">
      <formula>0</formula>
    </cfRule>
  </conditionalFormatting>
  <conditionalFormatting sqref="I81:I82 I85:I86">
    <cfRule type="iconSet" priority="37">
      <iconSet iconSet="3TrafficLights2">
        <cfvo type="percent" val="0"/>
        <cfvo type="num" val="0.8"/>
        <cfvo type="num" val="0.9" gte="0"/>
      </iconSet>
    </cfRule>
  </conditionalFormatting>
  <conditionalFormatting sqref="O83:O84">
    <cfRule type="cellIs" dxfId="273" priority="24" operator="equal">
      <formula>0</formula>
    </cfRule>
  </conditionalFormatting>
  <conditionalFormatting sqref="J83:M84">
    <cfRule type="cellIs" dxfId="272" priority="25" operator="equal">
      <formula>0</formula>
    </cfRule>
  </conditionalFormatting>
  <conditionalFormatting sqref="I83:I84">
    <cfRule type="cellIs" dxfId="271" priority="26" operator="lessThan">
      <formula>0.8</formula>
    </cfRule>
    <cfRule type="cellIs" dxfId="270" priority="27" operator="between">
      <formula>0.8</formula>
      <formula>0.89999</formula>
    </cfRule>
    <cfRule type="cellIs" dxfId="269" priority="28" operator="greaterThan">
      <formula>0.9</formula>
    </cfRule>
    <cfRule type="cellIs" dxfId="268" priority="29" operator="greaterThan">
      <formula>0</formula>
    </cfRule>
  </conditionalFormatting>
  <conditionalFormatting sqref="I83:I84">
    <cfRule type="iconSet" priority="30">
      <iconSet iconSet="3TrafficLights2">
        <cfvo type="percent" val="0"/>
        <cfvo type="num" val="0.8"/>
        <cfvo type="num" val="0.9" gte="0"/>
      </iconSet>
    </cfRule>
  </conditionalFormatting>
  <conditionalFormatting sqref="O74:O78 O80">
    <cfRule type="cellIs" dxfId="267" priority="17" operator="equal">
      <formula>0</formula>
    </cfRule>
  </conditionalFormatting>
  <conditionalFormatting sqref="J74:M78 J80:M80">
    <cfRule type="cellIs" dxfId="266" priority="18" operator="equal">
      <formula>0</formula>
    </cfRule>
  </conditionalFormatting>
  <conditionalFormatting sqref="I74:I78 I80">
    <cfRule type="cellIs" dxfId="265" priority="19" operator="lessThan">
      <formula>0.8</formula>
    </cfRule>
    <cfRule type="cellIs" dxfId="264" priority="20" operator="between">
      <formula>0.8</formula>
      <formula>0.89999</formula>
    </cfRule>
    <cfRule type="cellIs" dxfId="263" priority="21" operator="greaterThan">
      <formula>0.9</formula>
    </cfRule>
    <cfRule type="cellIs" dxfId="262" priority="22" operator="greaterThan">
      <formula>0</formula>
    </cfRule>
  </conditionalFormatting>
  <conditionalFormatting sqref="I74:I78 I80">
    <cfRule type="iconSet" priority="23">
      <iconSet iconSet="3TrafficLights2">
        <cfvo type="percent" val="0"/>
        <cfvo type="num" val="0.8"/>
        <cfvo type="num" val="0.9" gte="0"/>
      </iconSet>
    </cfRule>
  </conditionalFormatting>
  <conditionalFormatting sqref="J79:M79">
    <cfRule type="cellIs" dxfId="261" priority="11" operator="equal">
      <formula>0</formula>
    </cfRule>
  </conditionalFormatting>
  <conditionalFormatting sqref="I79">
    <cfRule type="cellIs" dxfId="260" priority="12" operator="lessThan">
      <formula>0.8</formula>
    </cfRule>
    <cfRule type="cellIs" dxfId="259" priority="13" operator="between">
      <formula>0.8</formula>
      <formula>0.89999</formula>
    </cfRule>
    <cfRule type="cellIs" dxfId="258" priority="14" operator="greaterThan">
      <formula>0.9</formula>
    </cfRule>
    <cfRule type="cellIs" dxfId="257" priority="15" operator="greaterThan">
      <formula>0</formula>
    </cfRule>
  </conditionalFormatting>
  <conditionalFormatting sqref="I79">
    <cfRule type="iconSet" priority="16">
      <iconSet iconSet="3TrafficLights2">
        <cfvo type="percent" val="0"/>
        <cfvo type="num" val="0.8"/>
        <cfvo type="num" val="0.9" gte="0"/>
      </iconSet>
    </cfRule>
  </conditionalFormatting>
  <conditionalFormatting sqref="AI62:AI92">
    <cfRule type="cellIs" dxfId="256" priority="9" operator="greaterThan">
      <formula>0</formula>
    </cfRule>
  </conditionalFormatting>
  <conditionalFormatting sqref="N62:N92">
    <cfRule type="cellIs" dxfId="255" priority="7" operator="equal">
      <formula>0</formula>
    </cfRule>
  </conditionalFormatting>
  <conditionalFormatting sqref="I61">
    <cfRule type="cellIs" dxfId="254" priority="2" operator="lessThan">
      <formula>0.8</formula>
    </cfRule>
    <cfRule type="cellIs" dxfId="253" priority="3" operator="between">
      <formula>0.8</formula>
      <formula>0.89999</formula>
    </cfRule>
    <cfRule type="cellIs" dxfId="252" priority="4" operator="greaterThan">
      <formula>0.9</formula>
    </cfRule>
    <cfRule type="cellIs" dxfId="251"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250"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FK276"/>
  <sheetViews>
    <sheetView topLeftCell="A59" workbookViewId="0">
      <selection activeCell="AB72" sqref="AB72:AE72"/>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66406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9.1640625"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sQPWUjD7h3y6AmQrIjHWzjInGu75VzP4xuJTxJpyXaC9j7fH561f0ZbTEBNCk0utD6Y0/mdbeFViCZ0zP4w3IA==" saltValue="mpkWJwQF/vb65tU9rgZr5Q=="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249" priority="53" operator="equal">
      <formula>0</formula>
    </cfRule>
  </conditionalFormatting>
  <conditionalFormatting sqref="I62:I73">
    <cfRule type="cellIs" dxfId="248" priority="54" operator="lessThan">
      <formula>0.8</formula>
    </cfRule>
    <cfRule type="cellIs" dxfId="247" priority="55" operator="between">
      <formula>0.8</formula>
      <formula>0.89999</formula>
    </cfRule>
    <cfRule type="cellIs" dxfId="246" priority="56" operator="greaterThan">
      <formula>0.9</formula>
    </cfRule>
    <cfRule type="cellIs" dxfId="245" priority="57" operator="greaterThan">
      <formula>0</formula>
    </cfRule>
  </conditionalFormatting>
  <conditionalFormatting sqref="I62:I73">
    <cfRule type="iconSet" priority="58">
      <iconSet iconSet="3TrafficLights2">
        <cfvo type="percent" val="0"/>
        <cfvo type="num" val="0.8"/>
        <cfvo type="num" val="0.9" gte="0"/>
      </iconSet>
    </cfRule>
  </conditionalFormatting>
  <conditionalFormatting sqref="O62:O73">
    <cfRule type="cellIs" dxfId="244" priority="52" operator="equal">
      <formula>0</formula>
    </cfRule>
  </conditionalFormatting>
  <conditionalFormatting sqref="J87:M89 J91:M92">
    <cfRule type="cellIs" dxfId="243" priority="46" operator="equal">
      <formula>0</formula>
    </cfRule>
  </conditionalFormatting>
  <conditionalFormatting sqref="I87:I89 I91:I92">
    <cfRule type="cellIs" dxfId="242" priority="47" operator="lessThan">
      <formula>0.8</formula>
    </cfRule>
    <cfRule type="cellIs" dxfId="241" priority="48" operator="between">
      <formula>0.8</formula>
      <formula>0.89999</formula>
    </cfRule>
    <cfRule type="cellIs" dxfId="240" priority="49" operator="greaterThan">
      <formula>0.9</formula>
    </cfRule>
    <cfRule type="cellIs" dxfId="239" priority="50" operator="greaterThan">
      <formula>0</formula>
    </cfRule>
  </conditionalFormatting>
  <conditionalFormatting sqref="O87:O89 O91:O92">
    <cfRule type="cellIs" dxfId="238" priority="45" operator="equal">
      <formula>0</formula>
    </cfRule>
  </conditionalFormatting>
  <conditionalFormatting sqref="J81:M82 J85:M86">
    <cfRule type="cellIs" dxfId="237" priority="32" operator="equal">
      <formula>0</formula>
    </cfRule>
  </conditionalFormatting>
  <conditionalFormatting sqref="I81:I82 I85:I86">
    <cfRule type="cellIs" dxfId="236" priority="33" operator="lessThan">
      <formula>0.8</formula>
    </cfRule>
    <cfRule type="cellIs" dxfId="235" priority="34" operator="between">
      <formula>0.8</formula>
      <formula>0.89999</formula>
    </cfRule>
    <cfRule type="cellIs" dxfId="234" priority="35" operator="greaterThan">
      <formula>0.9</formula>
    </cfRule>
    <cfRule type="cellIs" dxfId="233" priority="36" operator="greaterThan">
      <formula>0</formula>
    </cfRule>
  </conditionalFormatting>
  <conditionalFormatting sqref="O81:O82 O85:O86">
    <cfRule type="cellIs" dxfId="232" priority="31" operator="equal">
      <formula>0</formula>
    </cfRule>
  </conditionalFormatting>
  <conditionalFormatting sqref="I87:I89 I91:I92">
    <cfRule type="iconSet" priority="51">
      <iconSet iconSet="3TrafficLights2">
        <cfvo type="percent" val="0"/>
        <cfvo type="num" val="0.8"/>
        <cfvo type="num" val="0.9" gte="0"/>
      </iconSet>
    </cfRule>
  </conditionalFormatting>
  <conditionalFormatting sqref="J90:M90">
    <cfRule type="cellIs" dxfId="231" priority="39" operator="equal">
      <formula>0</formula>
    </cfRule>
  </conditionalFormatting>
  <conditionalFormatting sqref="I90">
    <cfRule type="cellIs" dxfId="230" priority="40" operator="lessThan">
      <formula>0.8</formula>
    </cfRule>
    <cfRule type="cellIs" dxfId="229" priority="41" operator="between">
      <formula>0.8</formula>
      <formula>0.89999</formula>
    </cfRule>
    <cfRule type="cellIs" dxfId="228" priority="42" operator="greaterThan">
      <formula>0.9</formula>
    </cfRule>
    <cfRule type="cellIs" dxfId="227" priority="43" operator="greaterThan">
      <formula>0</formula>
    </cfRule>
  </conditionalFormatting>
  <conditionalFormatting sqref="I90">
    <cfRule type="iconSet" priority="44">
      <iconSet iconSet="3TrafficLights2">
        <cfvo type="percent" val="0"/>
        <cfvo type="num" val="0.8"/>
        <cfvo type="num" val="0.9" gte="0"/>
      </iconSet>
    </cfRule>
  </conditionalFormatting>
  <conditionalFormatting sqref="O90">
    <cfRule type="cellIs" dxfId="226" priority="38" operator="equal">
      <formula>0</formula>
    </cfRule>
  </conditionalFormatting>
  <conditionalFormatting sqref="O79">
    <cfRule type="cellIs" dxfId="225" priority="10" operator="equal">
      <formula>0</formula>
    </cfRule>
  </conditionalFormatting>
  <conditionalFormatting sqref="I81:I82 I85:I86">
    <cfRule type="iconSet" priority="37">
      <iconSet iconSet="3TrafficLights2">
        <cfvo type="percent" val="0"/>
        <cfvo type="num" val="0.8"/>
        <cfvo type="num" val="0.9" gte="0"/>
      </iconSet>
    </cfRule>
  </conditionalFormatting>
  <conditionalFormatting sqref="O83:O84">
    <cfRule type="cellIs" dxfId="224" priority="24" operator="equal">
      <formula>0</formula>
    </cfRule>
  </conditionalFormatting>
  <conditionalFormatting sqref="J83:M84">
    <cfRule type="cellIs" dxfId="223" priority="25" operator="equal">
      <formula>0</formula>
    </cfRule>
  </conditionalFormatting>
  <conditionalFormatting sqref="I83:I84">
    <cfRule type="cellIs" dxfId="222" priority="26" operator="lessThan">
      <formula>0.8</formula>
    </cfRule>
    <cfRule type="cellIs" dxfId="221" priority="27" operator="between">
      <formula>0.8</formula>
      <formula>0.89999</formula>
    </cfRule>
    <cfRule type="cellIs" dxfId="220" priority="28" operator="greaterThan">
      <formula>0.9</formula>
    </cfRule>
    <cfRule type="cellIs" dxfId="219" priority="29" operator="greaterThan">
      <formula>0</formula>
    </cfRule>
  </conditionalFormatting>
  <conditionalFormatting sqref="I83:I84">
    <cfRule type="iconSet" priority="30">
      <iconSet iconSet="3TrafficLights2">
        <cfvo type="percent" val="0"/>
        <cfvo type="num" val="0.8"/>
        <cfvo type="num" val="0.9" gte="0"/>
      </iconSet>
    </cfRule>
  </conditionalFormatting>
  <conditionalFormatting sqref="O74:O78 O80">
    <cfRule type="cellIs" dxfId="218" priority="17" operator="equal">
      <formula>0</formula>
    </cfRule>
  </conditionalFormatting>
  <conditionalFormatting sqref="J74:M78 J80:M80">
    <cfRule type="cellIs" dxfId="217" priority="18" operator="equal">
      <formula>0</formula>
    </cfRule>
  </conditionalFormatting>
  <conditionalFormatting sqref="I74:I78 I80">
    <cfRule type="cellIs" dxfId="216" priority="19" operator="lessThan">
      <formula>0.8</formula>
    </cfRule>
    <cfRule type="cellIs" dxfId="215" priority="20" operator="between">
      <formula>0.8</formula>
      <formula>0.89999</formula>
    </cfRule>
    <cfRule type="cellIs" dxfId="214" priority="21" operator="greaterThan">
      <formula>0.9</formula>
    </cfRule>
    <cfRule type="cellIs" dxfId="213" priority="22" operator="greaterThan">
      <formula>0</formula>
    </cfRule>
  </conditionalFormatting>
  <conditionalFormatting sqref="I74:I78 I80">
    <cfRule type="iconSet" priority="23">
      <iconSet iconSet="3TrafficLights2">
        <cfvo type="percent" val="0"/>
        <cfvo type="num" val="0.8"/>
        <cfvo type="num" val="0.9" gte="0"/>
      </iconSet>
    </cfRule>
  </conditionalFormatting>
  <conditionalFormatting sqref="J79:M79">
    <cfRule type="cellIs" dxfId="212" priority="11" operator="equal">
      <formula>0</formula>
    </cfRule>
  </conditionalFormatting>
  <conditionalFormatting sqref="I79">
    <cfRule type="cellIs" dxfId="211" priority="12" operator="lessThan">
      <formula>0.8</formula>
    </cfRule>
    <cfRule type="cellIs" dxfId="210" priority="13" operator="between">
      <formula>0.8</formula>
      <formula>0.89999</formula>
    </cfRule>
    <cfRule type="cellIs" dxfId="209" priority="14" operator="greaterThan">
      <formula>0.9</formula>
    </cfRule>
    <cfRule type="cellIs" dxfId="208" priority="15" operator="greaterThan">
      <formula>0</formula>
    </cfRule>
  </conditionalFormatting>
  <conditionalFormatting sqref="I79">
    <cfRule type="iconSet" priority="16">
      <iconSet iconSet="3TrafficLights2">
        <cfvo type="percent" val="0"/>
        <cfvo type="num" val="0.8"/>
        <cfvo type="num" val="0.9" gte="0"/>
      </iconSet>
    </cfRule>
  </conditionalFormatting>
  <conditionalFormatting sqref="AI62:AI92">
    <cfRule type="cellIs" dxfId="207" priority="9" operator="greaterThan">
      <formula>0</formula>
    </cfRule>
  </conditionalFormatting>
  <conditionalFormatting sqref="N62:N92">
    <cfRule type="cellIs" dxfId="206" priority="7" operator="equal">
      <formula>0</formula>
    </cfRule>
  </conditionalFormatting>
  <conditionalFormatting sqref="I61">
    <cfRule type="cellIs" dxfId="205" priority="2" operator="lessThan">
      <formula>0.8</formula>
    </cfRule>
    <cfRule type="cellIs" dxfId="204" priority="3" operator="between">
      <formula>0.8</formula>
      <formula>0.89999</formula>
    </cfRule>
    <cfRule type="cellIs" dxfId="203" priority="4" operator="greaterThan">
      <formula>0.9</formula>
    </cfRule>
    <cfRule type="cellIs" dxfId="202"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201"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FK276"/>
  <sheetViews>
    <sheetView topLeftCell="A55" workbookViewId="0">
      <selection activeCell="AB72" sqref="AB72:AE72"/>
    </sheetView>
  </sheetViews>
  <sheetFormatPr baseColWidth="10" defaultColWidth="8.83203125" defaultRowHeight="14" outlineLevelRow="1" outlineLevelCol="1" x14ac:dyDescent="0"/>
  <cols>
    <col min="1" max="1" width="3.6640625" customWidth="1"/>
    <col min="2" max="2" width="4.33203125" customWidth="1"/>
    <col min="3" max="3" width="11.33203125" customWidth="1"/>
    <col min="4" max="6" width="4.1640625" customWidth="1"/>
    <col min="7" max="7" width="12" customWidth="1"/>
    <col min="8" max="8" width="2.6640625" customWidth="1"/>
    <col min="9" max="9" width="6.5" customWidth="1"/>
    <col min="10" max="18" width="2.6640625" customWidth="1"/>
    <col min="19" max="19" width="4" customWidth="1"/>
    <col min="20" max="23" width="2.6640625" customWidth="1"/>
    <col min="24" max="27" width="3" customWidth="1"/>
    <col min="28" max="28" width="3.5" customWidth="1"/>
    <col min="29" max="31" width="4.33203125" customWidth="1"/>
    <col min="32" max="34" width="3.83203125" customWidth="1"/>
    <col min="35" max="35" width="2.5" customWidth="1"/>
    <col min="36" max="52" width="3.6640625" style="2" hidden="1" customWidth="1" outlineLevel="1"/>
    <col min="53" max="74" width="3.33203125" hidden="1" customWidth="1" outlineLevel="1"/>
    <col min="75" max="94" width="3.5" hidden="1" customWidth="1" outlineLevel="1"/>
    <col min="95" max="96" width="9.1640625" hidden="1" customWidth="1" outlineLevel="1"/>
    <col min="97" max="105" width="4" hidden="1" customWidth="1" outlineLevel="1"/>
    <col min="106" max="106" width="9.1640625" hidden="1" customWidth="1" outlineLevel="1"/>
    <col min="107" max="112" width="4" hidden="1" customWidth="1" outlineLevel="1"/>
    <col min="113" max="113" width="9.1640625" hidden="1" customWidth="1" outlineLevel="1"/>
    <col min="114" max="121" width="4" hidden="1" customWidth="1" outlineLevel="1"/>
    <col min="122" max="122" width="9.1640625" hidden="1" customWidth="1" outlineLevel="1"/>
    <col min="123" max="128" width="4" hidden="1" customWidth="1" outlineLevel="1"/>
    <col min="129" max="129" width="9.1640625" hidden="1" customWidth="1" outlineLevel="1"/>
    <col min="130" max="137" width="4" hidden="1" customWidth="1" outlineLevel="1"/>
    <col min="138" max="138" width="9.1640625" hidden="1" customWidth="1" outlineLevel="1"/>
    <col min="139" max="144" width="4" hidden="1" customWidth="1" outlineLevel="1"/>
    <col min="145" max="145" width="9.1640625" hidden="1" customWidth="1" outlineLevel="1"/>
    <col min="146" max="148" width="4" hidden="1" customWidth="1" outlineLevel="1"/>
    <col min="149" max="166" width="0" hidden="1" customWidth="1" outlineLevel="1"/>
    <col min="167" max="167" width="8.83203125" collapsed="1"/>
  </cols>
  <sheetData>
    <row r="1" spans="1:35" outlineLevel="1">
      <c r="A1" s="361" t="s">
        <v>0</v>
      </c>
      <c r="B1" s="361"/>
      <c r="C1" s="361"/>
      <c r="D1" s="362"/>
      <c r="E1" s="362"/>
      <c r="F1" s="362"/>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outlineLevel="1">
      <c r="A2" s="361" t="s">
        <v>1</v>
      </c>
      <c r="B2" s="361"/>
      <c r="C2" s="361"/>
      <c r="D2" s="362"/>
      <c r="E2" s="362"/>
      <c r="F2" s="362"/>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outlineLevel="1">
      <c r="A3" s="361" t="s">
        <v>2</v>
      </c>
      <c r="B3" s="361"/>
      <c r="C3" s="361"/>
      <c r="D3" s="362" t="s">
        <v>3</v>
      </c>
      <c r="E3" s="362"/>
      <c r="F3" s="362"/>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outlineLevel="1">
      <c r="A4" s="361" t="s">
        <v>4</v>
      </c>
      <c r="B4" s="361"/>
      <c r="C4" s="361"/>
      <c r="D4" s="362"/>
      <c r="E4" s="362"/>
      <c r="F4" s="362"/>
      <c r="G4" s="1"/>
      <c r="H4" s="1"/>
      <c r="I4" s="1"/>
      <c r="J4" s="1"/>
      <c r="K4" s="1"/>
      <c r="L4" s="1"/>
      <c r="M4" s="1"/>
      <c r="N4" s="1"/>
      <c r="O4" s="1"/>
      <c r="P4" s="1"/>
      <c r="Q4" s="1"/>
      <c r="R4" s="1"/>
      <c r="S4" s="1"/>
      <c r="T4" s="1"/>
      <c r="U4" s="1"/>
      <c r="V4" s="1"/>
      <c r="W4" s="1"/>
      <c r="X4" s="1"/>
      <c r="Y4" s="1"/>
      <c r="Z4" s="1"/>
      <c r="AA4" s="3" t="s">
        <v>5</v>
      </c>
      <c r="AB4" s="3" t="s">
        <v>5</v>
      </c>
      <c r="AC4" s="3" t="s">
        <v>6</v>
      </c>
      <c r="AD4" s="4" t="s">
        <v>7</v>
      </c>
      <c r="AE4" s="1"/>
      <c r="AF4" s="1"/>
      <c r="AG4" s="1"/>
      <c r="AH4" s="1"/>
      <c r="AI4" s="1"/>
    </row>
    <row r="5" spans="1:35" ht="14.25" customHeight="1" outlineLevel="1">
      <c r="A5" s="361" t="s">
        <v>8</v>
      </c>
      <c r="B5" s="361"/>
      <c r="C5" s="361"/>
      <c r="D5" s="362"/>
      <c r="E5" s="362"/>
      <c r="F5" s="362"/>
      <c r="G5" s="1"/>
      <c r="H5" s="1"/>
      <c r="I5" s="1"/>
      <c r="J5" s="1"/>
      <c r="K5" s="1"/>
      <c r="L5" s="1"/>
      <c r="M5" s="1"/>
      <c r="N5" s="1"/>
      <c r="O5" s="1"/>
      <c r="P5" s="1"/>
      <c r="Q5" s="1"/>
      <c r="R5" s="1"/>
      <c r="S5" s="1"/>
      <c r="T5" s="1"/>
      <c r="U5" s="1"/>
      <c r="V5" s="1"/>
      <c r="W5" s="1"/>
      <c r="X5" s="1"/>
      <c r="Y5" s="1"/>
      <c r="Z5" s="1"/>
      <c r="AA5" s="5" t="str">
        <f>C92</f>
        <v>I CAN:</v>
      </c>
      <c r="AB5" s="6">
        <f>D92</f>
        <v>0</v>
      </c>
      <c r="AC5" s="3">
        <v>6</v>
      </c>
      <c r="AD5" s="1"/>
      <c r="AE5" s="1"/>
      <c r="AF5" s="1"/>
      <c r="AG5" s="1"/>
      <c r="AH5" s="1"/>
      <c r="AI5" s="1"/>
    </row>
    <row r="6" spans="1:35" ht="14.25" customHeight="1" outlineLevel="1">
      <c r="A6" s="361" t="s">
        <v>9</v>
      </c>
      <c r="B6" s="361"/>
      <c r="C6" s="361"/>
      <c r="D6" s="362"/>
      <c r="E6" s="362"/>
      <c r="F6" s="362"/>
      <c r="G6" s="1"/>
      <c r="H6" s="1"/>
      <c r="I6" s="1"/>
      <c r="J6" s="1"/>
      <c r="K6" s="1"/>
      <c r="L6" s="1"/>
      <c r="M6" s="1"/>
      <c r="N6" s="1"/>
      <c r="O6" s="1"/>
      <c r="P6" s="1"/>
      <c r="Q6" s="1"/>
      <c r="R6" s="1"/>
      <c r="S6" s="1"/>
      <c r="T6" s="1"/>
      <c r="U6" s="1"/>
      <c r="V6" s="1"/>
      <c r="W6" s="1"/>
      <c r="X6" s="1"/>
      <c r="Y6" s="1"/>
      <c r="Z6" s="1"/>
      <c r="AA6" s="7" t="str">
        <f>C85</f>
        <v>I HAVE:</v>
      </c>
      <c r="AB6" s="8">
        <f>D85</f>
        <v>0</v>
      </c>
      <c r="AC6" s="3">
        <v>8</v>
      </c>
      <c r="AD6" s="1"/>
      <c r="AE6" s="1"/>
      <c r="AF6" s="1"/>
      <c r="AG6" s="1"/>
      <c r="AH6" s="1"/>
      <c r="AI6" s="1"/>
    </row>
    <row r="7" spans="1:35" ht="14.25" customHeight="1" outlineLevel="1">
      <c r="A7" s="361" t="s">
        <v>10</v>
      </c>
      <c r="B7" s="361"/>
      <c r="C7" s="361"/>
      <c r="D7" s="362"/>
      <c r="E7" s="362"/>
      <c r="F7" s="362"/>
      <c r="G7" s="1"/>
      <c r="H7" s="1"/>
      <c r="I7" s="1"/>
      <c r="J7" s="1"/>
      <c r="K7" s="1"/>
      <c r="L7" s="1"/>
      <c r="M7" s="1"/>
      <c r="N7" s="1"/>
      <c r="O7" s="1"/>
      <c r="P7" s="1"/>
      <c r="Q7" s="1"/>
      <c r="R7" s="1"/>
      <c r="S7" s="1"/>
      <c r="T7" s="1"/>
      <c r="U7" s="1"/>
      <c r="V7" s="1"/>
      <c r="W7" s="1"/>
      <c r="X7" s="1"/>
      <c r="Y7" s="1"/>
      <c r="Z7" s="1"/>
      <c r="AA7" s="9" t="str">
        <f>C76</f>
        <v>I AM:</v>
      </c>
      <c r="AB7" s="10">
        <f>D76</f>
        <v>0</v>
      </c>
      <c r="AC7" s="3">
        <v>14</v>
      </c>
      <c r="AD7" s="1"/>
      <c r="AE7" s="1"/>
      <c r="AF7" s="1"/>
      <c r="AG7" s="1"/>
      <c r="AH7" s="1"/>
      <c r="AI7" s="1"/>
    </row>
    <row r="8" spans="1:35" outlineLevel="1">
      <c r="A8" s="361" t="s">
        <v>11</v>
      </c>
      <c r="B8" s="361"/>
      <c r="C8" s="361"/>
      <c r="D8" s="362"/>
      <c r="E8" s="362"/>
      <c r="F8" s="362"/>
      <c r="G8" s="1"/>
      <c r="H8" s="1"/>
      <c r="I8" s="1"/>
      <c r="J8" s="1"/>
      <c r="K8" s="1"/>
      <c r="L8" s="1"/>
      <c r="M8" s="1"/>
      <c r="N8" s="1"/>
      <c r="O8" s="1"/>
      <c r="P8" s="1"/>
      <c r="Q8" s="1"/>
      <c r="R8" s="1"/>
      <c r="S8" s="1"/>
      <c r="T8" s="1"/>
      <c r="U8" s="1"/>
      <c r="V8" s="1"/>
      <c r="W8" s="1"/>
      <c r="X8" s="1"/>
      <c r="Y8" s="1"/>
      <c r="Z8" s="1"/>
      <c r="AA8" s="3" t="s">
        <v>12</v>
      </c>
      <c r="AB8" s="3">
        <f>SUM(AB5:AB7)</f>
        <v>0</v>
      </c>
      <c r="AC8" s="3">
        <f>SUM(AC5:AC7)</f>
        <v>28</v>
      </c>
      <c r="AD8" s="1"/>
      <c r="AE8" s="1"/>
      <c r="AF8" s="1"/>
      <c r="AG8" s="1"/>
      <c r="AH8" s="1"/>
      <c r="AI8" s="1"/>
    </row>
    <row r="9" spans="1:35" outlineLevel="1">
      <c r="A9" s="361" t="s">
        <v>13</v>
      </c>
      <c r="B9" s="361"/>
      <c r="C9" s="361"/>
      <c r="D9" s="362"/>
      <c r="E9" s="362"/>
      <c r="F9" s="362"/>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outlineLevel="1">
      <c r="A10" s="361" t="s">
        <v>14</v>
      </c>
      <c r="B10" s="361"/>
      <c r="C10" s="361"/>
      <c r="D10" s="362"/>
      <c r="E10" s="362"/>
      <c r="F10" s="36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outlineLevel="1">
      <c r="A11" s="361" t="s">
        <v>15</v>
      </c>
      <c r="B11" s="361"/>
      <c r="C11" s="361"/>
      <c r="D11" s="362"/>
      <c r="E11" s="362"/>
      <c r="F11" s="36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outlineLevel="1">
      <c r="A12" s="361" t="s">
        <v>16</v>
      </c>
      <c r="B12" s="361"/>
      <c r="C12" s="361"/>
      <c r="D12" s="362"/>
      <c r="E12" s="362"/>
      <c r="F12" s="362"/>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outlineLevel="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outlineLevel="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outlineLevel="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outlineLevel="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outlineLevel="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outlineLevel="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outlineLevel="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outlineLevel="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outlineLevel="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outlineLevel="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outlineLevel="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outlineLevel="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outlineLevel="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outlineLevel="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outlineLevel="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0.5" customHeight="1" outlineLevel="1">
      <c r="A28" s="1"/>
      <c r="B28" s="1"/>
      <c r="C28" s="1"/>
      <c r="D28" s="1"/>
      <c r="E28" s="1"/>
      <c r="F28" s="1"/>
      <c r="G28" s="1"/>
      <c r="H28" s="1"/>
      <c r="I28" s="1"/>
      <c r="J28" s="1"/>
      <c r="K28" s="1"/>
      <c r="L28" s="1"/>
      <c r="M28" s="1"/>
      <c r="N28" s="1"/>
      <c r="O28" s="1"/>
      <c r="P28" s="1"/>
      <c r="Q28" s="1"/>
      <c r="R28" s="1"/>
      <c r="S28" s="1" t="s">
        <v>17</v>
      </c>
      <c r="T28" s="11" t="s">
        <v>18</v>
      </c>
      <c r="U28" s="12" t="s">
        <v>19</v>
      </c>
      <c r="V28" s="12" t="s">
        <v>20</v>
      </c>
      <c r="W28" s="12" t="s">
        <v>21</v>
      </c>
      <c r="X28" s="1"/>
      <c r="Y28" s="1"/>
      <c r="Z28" s="1"/>
      <c r="AA28" s="1"/>
      <c r="AB28" s="1"/>
      <c r="AC28" s="1"/>
      <c r="AD28" s="1"/>
      <c r="AE28" s="1"/>
      <c r="AF28" s="1"/>
      <c r="AG28" s="1"/>
      <c r="AH28" s="1"/>
      <c r="AI28" s="1"/>
    </row>
    <row r="29" spans="1:35" outlineLevel="1">
      <c r="A29" s="1"/>
      <c r="B29" s="1"/>
      <c r="C29" s="1"/>
      <c r="D29" s="1"/>
      <c r="E29" s="1"/>
      <c r="F29" s="1"/>
      <c r="G29" s="1"/>
      <c r="H29" s="1"/>
      <c r="I29" s="1"/>
      <c r="J29" s="1"/>
      <c r="K29" s="1"/>
      <c r="L29" s="1"/>
      <c r="M29" s="1"/>
      <c r="N29" s="1"/>
      <c r="O29" s="1"/>
      <c r="P29" s="1"/>
      <c r="Q29" s="1"/>
      <c r="R29" s="1"/>
      <c r="S29" s="1" t="s">
        <v>22</v>
      </c>
      <c r="T29" s="1">
        <f>AB61</f>
        <v>0</v>
      </c>
      <c r="U29" s="1">
        <f>COUNT(AF62:AF92)</f>
        <v>0</v>
      </c>
      <c r="V29" s="1">
        <f>COUNT(AG62:AG92)</f>
        <v>0</v>
      </c>
      <c r="W29" s="1">
        <f>COUNT(AH62:AH92)</f>
        <v>0</v>
      </c>
      <c r="X29" s="1"/>
      <c r="Y29" s="1"/>
      <c r="Z29" s="1"/>
      <c r="AA29" s="1"/>
      <c r="AB29" s="1"/>
      <c r="AC29" s="1"/>
      <c r="AD29" s="1"/>
      <c r="AE29" s="1"/>
      <c r="AF29" s="1"/>
      <c r="AG29" s="1"/>
      <c r="AH29" s="1"/>
      <c r="AI29" s="1"/>
    </row>
    <row r="30" spans="1:35" outlineLevel="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outlineLevel="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outlineLevel="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outlineLevel="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2.75" customHeight="1" outlineLevel="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24" customHeight="1" outlineLevel="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24" customHeight="1" outlineLevel="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4" customHeight="1" outlineLevel="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24" customHeight="1" outlineLevel="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24" customHeight="1" outlineLevel="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24" customHeight="1" outlineLevel="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24" customHeight="1" outlineLevel="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24" customHeight="1" outlineLevel="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24" customHeight="1" outlineLevel="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24" customHeight="1" outlineLevel="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24" customHeight="1" outlineLevel="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24" customHeight="1" outlineLevel="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4" customHeight="1" outlineLevel="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4" customHeight="1" outlineLevel="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166" ht="24" customHeight="1" outlineLevel="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166" ht="24" customHeight="1" outlineLevel="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166" ht="24" customHeight="1" outlineLevel="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166" ht="24" customHeight="1" outlineLevel="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166" ht="24" customHeight="1" outlineLevel="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166" ht="24" customHeight="1" outlineLevel="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166" ht="24" customHeight="1" outlineLevel="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166" ht="24" customHeight="1" outlineLevel="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166" ht="24" customHeight="1" outlineLevel="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3"/>
      <c r="AK57" s="13"/>
      <c r="AL57" s="13"/>
      <c r="AM57" s="13"/>
      <c r="AN57" s="13"/>
      <c r="AO57" s="13"/>
      <c r="AP57" s="13"/>
      <c r="AQ57" s="13"/>
      <c r="AR57" s="13"/>
      <c r="AS57" s="13"/>
      <c r="AT57" s="13"/>
      <c r="AU57" s="13"/>
      <c r="AV57" s="13"/>
      <c r="AW57" s="13"/>
      <c r="AX57" s="13"/>
      <c r="AY57" s="13"/>
      <c r="AZ57" s="13"/>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row>
    <row r="58" spans="1:166" s="1" customFormat="1" ht="4.5" customHeight="1" outlineLevel="1">
      <c r="AJ58" s="15"/>
      <c r="AK58" s="15"/>
      <c r="AL58" s="15"/>
      <c r="AM58" s="15"/>
      <c r="AN58" s="15"/>
      <c r="AO58" s="15"/>
      <c r="AP58" s="15"/>
      <c r="AQ58" s="15"/>
      <c r="AR58" s="15"/>
      <c r="AS58" s="15"/>
      <c r="AT58" s="15"/>
      <c r="AU58" s="15"/>
      <c r="AV58" s="15"/>
      <c r="AW58" s="15"/>
      <c r="AX58" s="15"/>
      <c r="AY58" s="15"/>
      <c r="AZ58" s="15"/>
    </row>
    <row r="59" spans="1:166" s="1" customFormat="1" ht="4.5" customHeight="1" outlineLevel="1" thickBot="1">
      <c r="AJ59" s="15"/>
      <c r="AK59" s="15"/>
      <c r="AL59" s="15"/>
      <c r="AM59" s="15"/>
      <c r="AN59" s="15"/>
      <c r="AO59" s="15"/>
      <c r="AP59" s="15"/>
      <c r="AQ59" s="15"/>
      <c r="AR59" s="15"/>
      <c r="AS59" s="15"/>
      <c r="AT59" s="15"/>
      <c r="AU59" s="15"/>
      <c r="AV59" s="15"/>
      <c r="AW59" s="15"/>
      <c r="AX59" s="15"/>
      <c r="AY59" s="15"/>
      <c r="AZ59" s="15"/>
      <c r="CQ59" s="16"/>
      <c r="CR59" s="17"/>
      <c r="CS59" s="18" t="s">
        <v>23</v>
      </c>
      <c r="CT59" s="18" t="s">
        <v>24</v>
      </c>
      <c r="CU59" s="18" t="s">
        <v>25</v>
      </c>
      <c r="CV59" s="18" t="s">
        <v>26</v>
      </c>
      <c r="CW59" s="18" t="s">
        <v>27</v>
      </c>
      <c r="CX59" s="18" t="s">
        <v>28</v>
      </c>
      <c r="CY59" s="18" t="s">
        <v>29</v>
      </c>
      <c r="CZ59" s="18" t="s">
        <v>30</v>
      </c>
      <c r="DA59" s="18" t="s">
        <v>31</v>
      </c>
      <c r="DB59" s="17"/>
      <c r="DC59" s="18" t="s">
        <v>32</v>
      </c>
      <c r="DD59" s="18" t="s">
        <v>33</v>
      </c>
      <c r="DE59" s="18" t="s">
        <v>34</v>
      </c>
      <c r="DF59" s="18" t="s">
        <v>35</v>
      </c>
      <c r="DG59" s="18" t="s">
        <v>36</v>
      </c>
      <c r="DH59" s="18" t="s">
        <v>37</v>
      </c>
      <c r="DI59" s="17"/>
      <c r="DJ59" s="18" t="s">
        <v>38</v>
      </c>
      <c r="DK59" s="18" t="s">
        <v>39</v>
      </c>
      <c r="DL59" s="18" t="s">
        <v>40</v>
      </c>
      <c r="DM59" s="18" t="s">
        <v>41</v>
      </c>
      <c r="DN59" s="18" t="s">
        <v>42</v>
      </c>
      <c r="DO59" s="18" t="s">
        <v>43</v>
      </c>
      <c r="DP59" s="18" t="s">
        <v>44</v>
      </c>
      <c r="DQ59" s="18" t="s">
        <v>45</v>
      </c>
      <c r="DR59" s="17"/>
      <c r="DS59" s="18" t="s">
        <v>46</v>
      </c>
      <c r="DT59" s="18" t="s">
        <v>47</v>
      </c>
      <c r="DU59" s="18" t="s">
        <v>48</v>
      </c>
      <c r="DV59" s="18" t="s">
        <v>49</v>
      </c>
      <c r="DW59" s="18" t="s">
        <v>50</v>
      </c>
      <c r="DX59" s="18" t="s">
        <v>51</v>
      </c>
      <c r="DY59" s="17"/>
      <c r="DZ59" s="18" t="s">
        <v>52</v>
      </c>
      <c r="EA59" s="18" t="s">
        <v>53</v>
      </c>
      <c r="EB59" s="18" t="s">
        <v>54</v>
      </c>
      <c r="EC59" s="18" t="s">
        <v>55</v>
      </c>
      <c r="ED59" s="18" t="s">
        <v>56</v>
      </c>
      <c r="EE59" s="18" t="s">
        <v>57</v>
      </c>
      <c r="EF59" s="18" t="s">
        <v>58</v>
      </c>
      <c r="EG59" s="18" t="s">
        <v>59</v>
      </c>
      <c r="EH59" s="17"/>
      <c r="EI59" s="18" t="s">
        <v>60</v>
      </c>
      <c r="EJ59" s="18" t="s">
        <v>61</v>
      </c>
      <c r="EK59" s="18" t="s">
        <v>62</v>
      </c>
      <c r="EL59" s="18" t="s">
        <v>63</v>
      </c>
      <c r="EM59" s="18" t="s">
        <v>64</v>
      </c>
      <c r="EN59" s="18" t="s">
        <v>65</v>
      </c>
      <c r="EO59" s="17"/>
      <c r="EP59" s="18" t="s">
        <v>66</v>
      </c>
      <c r="EQ59" s="18" t="s">
        <v>67</v>
      </c>
      <c r="ER59" s="18" t="s">
        <v>68</v>
      </c>
    </row>
    <row r="60" spans="1:166" ht="77.5" customHeight="1">
      <c r="A60" s="19" t="s">
        <v>69</v>
      </c>
      <c r="B60" s="20" t="s">
        <v>70</v>
      </c>
      <c r="C60" s="20" t="s">
        <v>71</v>
      </c>
      <c r="D60" s="20" t="s">
        <v>72</v>
      </c>
      <c r="E60" s="20" t="s">
        <v>73</v>
      </c>
      <c r="F60" s="21" t="s">
        <v>74</v>
      </c>
      <c r="G60" s="22" t="s">
        <v>75</v>
      </c>
      <c r="H60" s="23" t="s">
        <v>76</v>
      </c>
      <c r="I60" s="24" t="s">
        <v>77</v>
      </c>
      <c r="J60" s="25" t="s">
        <v>78</v>
      </c>
      <c r="K60" s="25" t="s">
        <v>79</v>
      </c>
      <c r="L60" s="25" t="s">
        <v>80</v>
      </c>
      <c r="M60" s="25" t="s">
        <v>81</v>
      </c>
      <c r="N60" s="25" t="s">
        <v>82</v>
      </c>
      <c r="O60" s="25" t="s">
        <v>83</v>
      </c>
      <c r="P60" s="26" t="s">
        <v>84</v>
      </c>
      <c r="Q60" s="26" t="s">
        <v>85</v>
      </c>
      <c r="R60" s="26" t="s">
        <v>86</v>
      </c>
      <c r="S60" s="27" t="s">
        <v>87</v>
      </c>
      <c r="T60" s="27" t="s">
        <v>88</v>
      </c>
      <c r="U60" s="27" t="s">
        <v>89</v>
      </c>
      <c r="V60" s="27" t="s">
        <v>90</v>
      </c>
      <c r="W60" s="28" t="s">
        <v>91</v>
      </c>
      <c r="X60" s="23" t="s">
        <v>92</v>
      </c>
      <c r="Y60" s="23" t="s">
        <v>93</v>
      </c>
      <c r="Z60" s="23" t="s">
        <v>94</v>
      </c>
      <c r="AA60" s="23" t="s">
        <v>95</v>
      </c>
      <c r="AB60" s="349" t="s">
        <v>96</v>
      </c>
      <c r="AC60" s="350"/>
      <c r="AD60" s="350"/>
      <c r="AE60" s="351"/>
      <c r="AF60" s="23" t="s">
        <v>19</v>
      </c>
      <c r="AG60" s="23" t="s">
        <v>20</v>
      </c>
      <c r="AH60" s="23" t="s">
        <v>21</v>
      </c>
      <c r="AI60" s="23" t="s">
        <v>97</v>
      </c>
      <c r="AJ60" s="29" t="s">
        <v>98</v>
      </c>
      <c r="AK60" s="30" t="s">
        <v>99</v>
      </c>
      <c r="AL60" s="30" t="s">
        <v>100</v>
      </c>
      <c r="AM60" s="31" t="str">
        <f>D94</f>
        <v>Family Members- Notes</v>
      </c>
      <c r="AN60" s="31" t="s">
        <v>100</v>
      </c>
      <c r="AO60" s="32" t="s">
        <v>101</v>
      </c>
      <c r="AP60" s="32" t="s">
        <v>102</v>
      </c>
      <c r="AQ60" s="32" t="s">
        <v>103</v>
      </c>
      <c r="AR60" s="31" t="s">
        <v>104</v>
      </c>
      <c r="AS60" s="32" t="s">
        <v>105</v>
      </c>
      <c r="AT60" s="32" t="s">
        <v>106</v>
      </c>
      <c r="AU60" s="32" t="s">
        <v>107</v>
      </c>
      <c r="AV60" s="32" t="s">
        <v>108</v>
      </c>
      <c r="AW60" s="33" t="s">
        <v>72</v>
      </c>
      <c r="AX60" s="34" t="s">
        <v>71</v>
      </c>
      <c r="AY60" s="35" t="s">
        <v>109</v>
      </c>
      <c r="AZ60" s="32" t="s">
        <v>110</v>
      </c>
      <c r="BA60" s="36" t="s">
        <v>111</v>
      </c>
      <c r="BB60" s="36" t="s">
        <v>112</v>
      </c>
      <c r="BC60" s="37" t="s">
        <v>113</v>
      </c>
      <c r="BD60" s="37" t="s">
        <v>114</v>
      </c>
      <c r="BE60" s="37" t="s">
        <v>115</v>
      </c>
      <c r="BF60" s="37" t="s">
        <v>116</v>
      </c>
      <c r="BG60" s="37" t="s">
        <v>117</v>
      </c>
      <c r="BH60" s="37" t="s">
        <v>118</v>
      </c>
      <c r="BI60" s="37" t="s">
        <v>119</v>
      </c>
      <c r="BJ60" s="37" t="s">
        <v>120</v>
      </c>
      <c r="BK60" s="37" t="s">
        <v>121</v>
      </c>
      <c r="BL60" s="38" t="s">
        <v>111</v>
      </c>
      <c r="BM60" s="38" t="s">
        <v>122</v>
      </c>
      <c r="BN60" s="38" t="s">
        <v>123</v>
      </c>
      <c r="BO60" s="38" t="s">
        <v>124</v>
      </c>
      <c r="BP60" s="38" t="s">
        <v>125</v>
      </c>
      <c r="BQ60" s="38" t="s">
        <v>126</v>
      </c>
      <c r="BR60" s="38" t="s">
        <v>127</v>
      </c>
      <c r="BS60" s="38" t="s">
        <v>128</v>
      </c>
      <c r="BT60" s="38" t="s">
        <v>129</v>
      </c>
      <c r="BU60" s="38" t="s">
        <v>130</v>
      </c>
      <c r="BV60" s="38" t="s">
        <v>131</v>
      </c>
      <c r="BW60" s="39" t="s">
        <v>132</v>
      </c>
      <c r="BX60" s="39" t="s">
        <v>111</v>
      </c>
      <c r="BY60" s="40" t="s">
        <v>133</v>
      </c>
      <c r="BZ60" s="40" t="s">
        <v>134</v>
      </c>
      <c r="CA60" s="40" t="s">
        <v>135</v>
      </c>
      <c r="CB60" s="40" t="s">
        <v>92</v>
      </c>
      <c r="CC60" s="40" t="s">
        <v>136</v>
      </c>
      <c r="CD60" s="40" t="s">
        <v>137</v>
      </c>
      <c r="CE60" s="40" t="s">
        <v>138</v>
      </c>
      <c r="CF60" s="40" t="s">
        <v>139</v>
      </c>
      <c r="CG60" s="40" t="s">
        <v>93</v>
      </c>
      <c r="CH60" s="40" t="s">
        <v>140</v>
      </c>
      <c r="CI60" s="40" t="s">
        <v>141</v>
      </c>
      <c r="CJ60" s="40" t="s">
        <v>142</v>
      </c>
      <c r="CK60" s="40" t="s">
        <v>143</v>
      </c>
      <c r="CL60" s="40" t="s">
        <v>144</v>
      </c>
      <c r="CM60" s="40" t="s">
        <v>145</v>
      </c>
      <c r="CN60" s="40" t="s">
        <v>146</v>
      </c>
      <c r="CO60" s="40" t="s">
        <v>147</v>
      </c>
      <c r="CP60" s="41" t="s">
        <v>148</v>
      </c>
      <c r="CQ60" s="42" t="s">
        <v>149</v>
      </c>
      <c r="CR60" s="43" t="s">
        <v>150</v>
      </c>
      <c r="CS60" s="44" t="s">
        <v>151</v>
      </c>
      <c r="CT60" s="44" t="s">
        <v>152</v>
      </c>
      <c r="CU60" s="44" t="s">
        <v>153</v>
      </c>
      <c r="CV60" s="44" t="s">
        <v>154</v>
      </c>
      <c r="CW60" s="44" t="s">
        <v>155</v>
      </c>
      <c r="CX60" s="44" t="s">
        <v>156</v>
      </c>
      <c r="CY60" s="44" t="s">
        <v>157</v>
      </c>
      <c r="CZ60" s="44" t="s">
        <v>158</v>
      </c>
      <c r="DA60" s="44" t="s">
        <v>159</v>
      </c>
      <c r="DB60" s="43" t="s">
        <v>160</v>
      </c>
      <c r="DC60" s="44" t="s">
        <v>161</v>
      </c>
      <c r="DD60" s="44" t="s">
        <v>162</v>
      </c>
      <c r="DE60" s="44" t="s">
        <v>163</v>
      </c>
      <c r="DF60" s="44" t="s">
        <v>164</v>
      </c>
      <c r="DG60" s="44" t="s">
        <v>165</v>
      </c>
      <c r="DH60" s="44" t="s">
        <v>166</v>
      </c>
      <c r="DI60" s="43" t="s">
        <v>167</v>
      </c>
      <c r="DJ60" s="44" t="s">
        <v>168</v>
      </c>
      <c r="DK60" s="44" t="s">
        <v>169</v>
      </c>
      <c r="DL60" s="44" t="s">
        <v>170</v>
      </c>
      <c r="DM60" s="44" t="s">
        <v>171</v>
      </c>
      <c r="DN60" s="44" t="s">
        <v>172</v>
      </c>
      <c r="DO60" s="44" t="s">
        <v>173</v>
      </c>
      <c r="DP60" s="44" t="s">
        <v>174</v>
      </c>
      <c r="DQ60" s="44" t="s">
        <v>175</v>
      </c>
      <c r="DR60" s="43" t="s">
        <v>176</v>
      </c>
      <c r="DS60" s="44" t="s">
        <v>177</v>
      </c>
      <c r="DT60" s="44" t="s">
        <v>178</v>
      </c>
      <c r="DU60" s="44" t="s">
        <v>179</v>
      </c>
      <c r="DV60" s="44" t="s">
        <v>180</v>
      </c>
      <c r="DW60" s="44" t="s">
        <v>181</v>
      </c>
      <c r="DX60" s="44" t="s">
        <v>182</v>
      </c>
      <c r="DY60" s="43" t="s">
        <v>183</v>
      </c>
      <c r="DZ60" s="44" t="s">
        <v>184</v>
      </c>
      <c r="EA60" s="44" t="s">
        <v>185</v>
      </c>
      <c r="EB60" s="44" t="s">
        <v>186</v>
      </c>
      <c r="EC60" s="44" t="s">
        <v>187</v>
      </c>
      <c r="ED60" s="44" t="s">
        <v>188</v>
      </c>
      <c r="EE60" s="44" t="s">
        <v>189</v>
      </c>
      <c r="EF60" s="44" t="s">
        <v>190</v>
      </c>
      <c r="EG60" s="44" t="s">
        <v>191</v>
      </c>
      <c r="EH60" s="43" t="s">
        <v>192</v>
      </c>
      <c r="EI60" s="44" t="s">
        <v>193</v>
      </c>
      <c r="EJ60" s="44" t="s">
        <v>194</v>
      </c>
      <c r="EK60" s="44" t="s">
        <v>195</v>
      </c>
      <c r="EL60" s="44" t="s">
        <v>196</v>
      </c>
      <c r="EM60" s="44" t="s">
        <v>197</v>
      </c>
      <c r="EN60" s="44" t="s">
        <v>198</v>
      </c>
      <c r="EO60" s="43" t="s">
        <v>199</v>
      </c>
      <c r="EP60" s="44" t="s">
        <v>200</v>
      </c>
      <c r="EQ60" s="44" t="s">
        <v>201</v>
      </c>
      <c r="ER60" s="44" t="s">
        <v>202</v>
      </c>
      <c r="ES60" s="208" t="s">
        <v>333</v>
      </c>
      <c r="ET60" s="211" t="s">
        <v>335</v>
      </c>
      <c r="EU60" s="211" t="s">
        <v>336</v>
      </c>
      <c r="EV60" s="211" t="s">
        <v>337</v>
      </c>
      <c r="EW60" s="211" t="s">
        <v>338</v>
      </c>
      <c r="EX60" s="211" t="s">
        <v>339</v>
      </c>
      <c r="EY60" s="211" t="s">
        <v>340</v>
      </c>
      <c r="EZ60" s="211" t="s">
        <v>341</v>
      </c>
      <c r="FA60" s="211" t="s">
        <v>342</v>
      </c>
      <c r="FB60" s="211" t="s">
        <v>343</v>
      </c>
      <c r="FC60" s="211" t="s">
        <v>344</v>
      </c>
      <c r="FD60" s="209" t="s">
        <v>345</v>
      </c>
      <c r="FE60" s="209" t="s">
        <v>346</v>
      </c>
      <c r="FF60" s="209" t="s">
        <v>347</v>
      </c>
      <c r="FG60" s="209" t="s">
        <v>348</v>
      </c>
      <c r="FH60" s="209" t="s">
        <v>349</v>
      </c>
      <c r="FI60" s="209" t="s">
        <v>350</v>
      </c>
      <c r="FJ60" s="210" t="s">
        <v>351</v>
      </c>
    </row>
    <row r="61" spans="1:166" ht="18" customHeight="1">
      <c r="A61" s="45" t="str">
        <f>G61</f>
        <v xml:space="preserve"> &amp;   </v>
      </c>
      <c r="B61" s="46">
        <f>SUM(D76/14)</f>
        <v>0</v>
      </c>
      <c r="C61" s="46">
        <f>SUM(D85)/8</f>
        <v>0</v>
      </c>
      <c r="D61" s="46">
        <f>SUM(D92)/6</f>
        <v>0</v>
      </c>
      <c r="E61" s="46">
        <f>SUM(D76,D85,D92)/28</f>
        <v>0</v>
      </c>
      <c r="F61" s="47">
        <f>D2</f>
        <v>0</v>
      </c>
      <c r="G61" s="48" t="str">
        <f>CONCATENATE(D5," &amp; ",D6," ",D3)</f>
        <v xml:space="preserve"> &amp;   </v>
      </c>
      <c r="H61" s="49">
        <f>SUM(H62:H92)</f>
        <v>0</v>
      </c>
      <c r="I61" s="50" t="e">
        <f>SUM(K61:M61)/J61</f>
        <v>#DIV/0!</v>
      </c>
      <c r="J61" s="49">
        <f>SUM(J62:J92)</f>
        <v>0</v>
      </c>
      <c r="K61" s="49">
        <f t="shared" ref="K61:AA61" si="0">SUM(K62:K92)</f>
        <v>0</v>
      </c>
      <c r="L61" s="49">
        <f t="shared" si="0"/>
        <v>0</v>
      </c>
      <c r="M61" s="49">
        <f t="shared" si="0"/>
        <v>0</v>
      </c>
      <c r="N61" s="49">
        <f t="shared" si="0"/>
        <v>0</v>
      </c>
      <c r="O61" s="49">
        <f t="shared" si="0"/>
        <v>0</v>
      </c>
      <c r="P61" s="51">
        <f t="shared" si="0"/>
        <v>0</v>
      </c>
      <c r="Q61" s="51">
        <f t="shared" si="0"/>
        <v>0</v>
      </c>
      <c r="R61" s="51">
        <f t="shared" si="0"/>
        <v>0</v>
      </c>
      <c r="S61" s="52">
        <f t="shared" si="0"/>
        <v>0</v>
      </c>
      <c r="T61" s="52">
        <f t="shared" si="0"/>
        <v>0</v>
      </c>
      <c r="U61" s="52">
        <f t="shared" si="0"/>
        <v>0</v>
      </c>
      <c r="V61" s="52">
        <f t="shared" si="0"/>
        <v>0</v>
      </c>
      <c r="W61" s="53">
        <f t="shared" si="0"/>
        <v>0</v>
      </c>
      <c r="X61" s="49">
        <f t="shared" si="0"/>
        <v>0</v>
      </c>
      <c r="Y61" s="49">
        <f t="shared" si="0"/>
        <v>0</v>
      </c>
      <c r="Z61" s="49">
        <f t="shared" si="0"/>
        <v>0</v>
      </c>
      <c r="AA61" s="49">
        <f t="shared" si="0"/>
        <v>0</v>
      </c>
      <c r="AB61" s="352">
        <f>COUNTA(AB62:AB92)</f>
        <v>0</v>
      </c>
      <c r="AC61" s="353"/>
      <c r="AD61" s="353"/>
      <c r="AE61" s="354"/>
      <c r="AF61" s="54" t="e">
        <f>SUM(AF62:AF92)/AL63</f>
        <v>#DIV/0!</v>
      </c>
      <c r="AG61" s="54" t="e">
        <f>SUM(AG62:AG92)/AL63</f>
        <v>#DIV/0!</v>
      </c>
      <c r="AH61" s="54" t="e">
        <f>SUM(AH62:AH92)/AL63</f>
        <v>#DIV/0!</v>
      </c>
      <c r="AI61" s="54" t="e">
        <f>SUM(AI62:AI92)/AL63</f>
        <v>#DIV/0!</v>
      </c>
      <c r="AJ61" s="55">
        <f>A95</f>
        <v>0</v>
      </c>
      <c r="AK61" s="55">
        <f>B95</f>
        <v>0</v>
      </c>
      <c r="AL61" s="55">
        <f>C95</f>
        <v>0</v>
      </c>
      <c r="AM61" s="55" t="str">
        <f>D95</f>
        <v>-- , MOM-      Dad-          - ,            -     -     -     -</v>
      </c>
      <c r="AN61" s="55">
        <f>S95</f>
        <v>0</v>
      </c>
      <c r="AO61" s="55">
        <f>T95</f>
        <v>0</v>
      </c>
      <c r="AP61" s="55">
        <f>U95</f>
        <v>0</v>
      </c>
      <c r="AQ61" s="55">
        <f>V95</f>
        <v>0</v>
      </c>
      <c r="AR61" s="55">
        <f>W95</f>
        <v>0</v>
      </c>
      <c r="AS61" s="55">
        <f>AF95</f>
        <v>0</v>
      </c>
      <c r="AT61" s="55">
        <f>AG95</f>
        <v>0</v>
      </c>
      <c r="AU61" s="55">
        <f>AH95</f>
        <v>0</v>
      </c>
      <c r="AV61" s="55">
        <f>AI95</f>
        <v>0</v>
      </c>
      <c r="AW61" s="55">
        <f>D92</f>
        <v>0</v>
      </c>
      <c r="AX61" s="55">
        <f>D85</f>
        <v>0</v>
      </c>
      <c r="AY61" s="55">
        <f>D76</f>
        <v>0</v>
      </c>
      <c r="AZ61" s="55">
        <f>SUM(AW61:AY61)</f>
        <v>0</v>
      </c>
      <c r="BA61" s="56" t="s">
        <v>8</v>
      </c>
      <c r="BB61" s="57">
        <f t="shared" ref="BB61:BK61" si="1">H179</f>
        <v>0</v>
      </c>
      <c r="BC61" s="57">
        <f t="shared" si="1"/>
        <v>0</v>
      </c>
      <c r="BD61" s="57">
        <f t="shared" si="1"/>
        <v>0</v>
      </c>
      <c r="BE61" s="57">
        <f t="shared" si="1"/>
        <v>0</v>
      </c>
      <c r="BF61" s="57">
        <f t="shared" si="1"/>
        <v>0</v>
      </c>
      <c r="BG61" s="57">
        <f t="shared" si="1"/>
        <v>0</v>
      </c>
      <c r="BH61" s="57">
        <f t="shared" si="1"/>
        <v>0</v>
      </c>
      <c r="BI61" s="57">
        <f t="shared" si="1"/>
        <v>0</v>
      </c>
      <c r="BJ61" s="57">
        <f t="shared" si="1"/>
        <v>0</v>
      </c>
      <c r="BK61" s="57">
        <f t="shared" si="1"/>
        <v>0</v>
      </c>
      <c r="BL61" s="58"/>
      <c r="BM61" s="58">
        <f>SUM(BN61:BV61)</f>
        <v>0</v>
      </c>
      <c r="BN61" s="59">
        <f t="shared" ref="BN61:BV61" si="2">Y179</f>
        <v>0</v>
      </c>
      <c r="BO61" s="59">
        <f t="shared" si="2"/>
        <v>0</v>
      </c>
      <c r="BP61" s="59">
        <f t="shared" si="2"/>
        <v>0</v>
      </c>
      <c r="BQ61" s="59">
        <f t="shared" si="2"/>
        <v>0</v>
      </c>
      <c r="BR61" s="59">
        <f t="shared" si="2"/>
        <v>0</v>
      </c>
      <c r="BS61" s="59">
        <f t="shared" si="2"/>
        <v>0</v>
      </c>
      <c r="BT61" s="59">
        <f t="shared" si="2"/>
        <v>0</v>
      </c>
      <c r="BU61" s="59">
        <f t="shared" si="2"/>
        <v>0</v>
      </c>
      <c r="BV61" s="59">
        <f t="shared" si="2"/>
        <v>0</v>
      </c>
      <c r="BW61" s="55"/>
      <c r="BX61" s="55"/>
      <c r="BY61" s="55">
        <f>$AH$180</f>
        <v>0</v>
      </c>
      <c r="BZ61" s="55">
        <f>$AH$181</f>
        <v>0</v>
      </c>
      <c r="CA61" s="55">
        <f>$AH$182</f>
        <v>0</v>
      </c>
      <c r="CB61" s="55">
        <f>$AH$183</f>
        <v>0</v>
      </c>
      <c r="CC61" s="55">
        <f>$AH$184</f>
        <v>0</v>
      </c>
      <c r="CD61" s="55">
        <f>$AH$185</f>
        <v>0</v>
      </c>
      <c r="CE61" s="55">
        <f>$AH$186</f>
        <v>0</v>
      </c>
      <c r="CF61" s="55">
        <f>$AH$187</f>
        <v>0</v>
      </c>
      <c r="CG61" s="55">
        <f>$AH$188</f>
        <v>0</v>
      </c>
      <c r="CH61" s="55">
        <f>$AH$189</f>
        <v>0</v>
      </c>
      <c r="CI61" s="55">
        <f>$AH$190</f>
        <v>0</v>
      </c>
      <c r="CJ61" s="55">
        <f>$AH$191</f>
        <v>0</v>
      </c>
      <c r="CK61" s="55">
        <f>$AH$192</f>
        <v>0</v>
      </c>
      <c r="CL61" s="55">
        <f>$AH$193</f>
        <v>0</v>
      </c>
      <c r="CM61" s="55">
        <f>$AH$194</f>
        <v>0</v>
      </c>
      <c r="CN61" s="55">
        <f>$AH$195</f>
        <v>0</v>
      </c>
      <c r="CO61" s="55">
        <f>$AH$196</f>
        <v>0</v>
      </c>
      <c r="CP61" s="55">
        <f>$AH$197</f>
        <v>0</v>
      </c>
      <c r="CQ61" s="55"/>
      <c r="CR61" s="60">
        <f>$AH$125</f>
        <v>0</v>
      </c>
      <c r="CS61" s="61">
        <f>$AH$126</f>
        <v>0</v>
      </c>
      <c r="CT61" s="61">
        <f>$AH$127</f>
        <v>0</v>
      </c>
      <c r="CU61" s="61">
        <f>$AH$128</f>
        <v>0</v>
      </c>
      <c r="CV61" s="61">
        <f>$AH$129</f>
        <v>0</v>
      </c>
      <c r="CW61" s="61">
        <f>$AH$130</f>
        <v>0</v>
      </c>
      <c r="CX61" s="61">
        <f>$AH$131</f>
        <v>0</v>
      </c>
      <c r="CY61" s="61">
        <f>$AH$132</f>
        <v>0</v>
      </c>
      <c r="CZ61" s="61">
        <f>$AH$131</f>
        <v>0</v>
      </c>
      <c r="DA61" s="61">
        <f>$AH$134</f>
        <v>0</v>
      </c>
      <c r="DB61" s="60">
        <f>$AH$135</f>
        <v>0</v>
      </c>
      <c r="DC61" s="61">
        <f>$AH$136</f>
        <v>0</v>
      </c>
      <c r="DD61" s="61">
        <f>$AH$137</f>
        <v>0</v>
      </c>
      <c r="DE61" s="61">
        <f>$AH$138</f>
        <v>0</v>
      </c>
      <c r="DF61" s="61">
        <f>$AH$139</f>
        <v>0</v>
      </c>
      <c r="DG61" s="61">
        <f>$AH$140</f>
        <v>0</v>
      </c>
      <c r="DH61" s="61">
        <f>$AH$141</f>
        <v>0</v>
      </c>
      <c r="DI61" s="62">
        <f>AH142</f>
        <v>0</v>
      </c>
      <c r="DJ61" s="55">
        <f>AH143</f>
        <v>0</v>
      </c>
      <c r="DK61" s="55">
        <f>AH144</f>
        <v>0</v>
      </c>
      <c r="DL61" s="55">
        <f>AH145</f>
        <v>0</v>
      </c>
      <c r="DM61" s="55">
        <f>AH146</f>
        <v>0</v>
      </c>
      <c r="DN61" s="55">
        <f>AH147</f>
        <v>0</v>
      </c>
      <c r="DO61" s="55">
        <f>AH148</f>
        <v>0</v>
      </c>
      <c r="DP61" s="55">
        <f>AH149</f>
        <v>0</v>
      </c>
      <c r="DQ61" s="55">
        <f>AH150</f>
        <v>0</v>
      </c>
      <c r="DR61" s="62">
        <f>AH151</f>
        <v>0</v>
      </c>
      <c r="DS61" s="55">
        <f>AH152</f>
        <v>0</v>
      </c>
      <c r="DT61" s="55">
        <f>AH153</f>
        <v>0</v>
      </c>
      <c r="DU61" s="55">
        <f>AH154</f>
        <v>0</v>
      </c>
      <c r="DV61" s="55">
        <f>AH155</f>
        <v>0</v>
      </c>
      <c r="DW61" s="55">
        <f>AH156</f>
        <v>0</v>
      </c>
      <c r="DX61" s="55">
        <f>AH157</f>
        <v>0</v>
      </c>
      <c r="DY61" s="62">
        <f>AH158</f>
        <v>0</v>
      </c>
      <c r="DZ61" s="55">
        <f>AH159</f>
        <v>0</v>
      </c>
      <c r="EA61" s="55">
        <f>AH160</f>
        <v>0</v>
      </c>
      <c r="EB61" s="55">
        <f>AH161</f>
        <v>0</v>
      </c>
      <c r="EC61" s="55">
        <f>AH162</f>
        <v>0</v>
      </c>
      <c r="ED61" s="55">
        <f>AH163</f>
        <v>0</v>
      </c>
      <c r="EE61" s="55">
        <f>AH164</f>
        <v>0</v>
      </c>
      <c r="EF61" s="55">
        <f>AH165</f>
        <v>0</v>
      </c>
      <c r="EG61" s="55">
        <f>AH166</f>
        <v>0</v>
      </c>
      <c r="EH61" s="62">
        <f>AH167</f>
        <v>0</v>
      </c>
      <c r="EI61" s="55">
        <f>AH168</f>
        <v>0</v>
      </c>
      <c r="EJ61" s="55">
        <f>AH169</f>
        <v>0</v>
      </c>
      <c r="EK61" s="55">
        <f>AH170</f>
        <v>0</v>
      </c>
      <c r="EL61" s="55">
        <f>AH171</f>
        <v>0</v>
      </c>
      <c r="EM61" s="55">
        <f>AH172</f>
        <v>0</v>
      </c>
      <c r="EN61" s="55">
        <f>AH173</f>
        <v>0</v>
      </c>
      <c r="EO61" s="62">
        <f>AH174</f>
        <v>0</v>
      </c>
      <c r="EP61" s="55">
        <f>AH175</f>
        <v>0</v>
      </c>
      <c r="EQ61" s="55">
        <f>AH176</f>
        <v>0</v>
      </c>
      <c r="ER61" s="55">
        <f>AH177</f>
        <v>0</v>
      </c>
      <c r="ES61" s="136" t="str">
        <f>G209</f>
        <v>PIR Services  Services Provided and Referred                                                                                                                                                                 Date</v>
      </c>
      <c r="ET61" s="212">
        <f>H209</f>
        <v>0</v>
      </c>
      <c r="EU61" s="212">
        <f>J209</f>
        <v>0</v>
      </c>
      <c r="EV61" s="212">
        <f>L209</f>
        <v>0</v>
      </c>
      <c r="EW61" s="212">
        <f>N209</f>
        <v>0</v>
      </c>
      <c r="EX61" s="212">
        <f>P209</f>
        <v>0</v>
      </c>
      <c r="EY61" s="212">
        <f>R209</f>
        <v>0</v>
      </c>
      <c r="EZ61" s="212">
        <f>T209</f>
        <v>0</v>
      </c>
      <c r="FA61" s="212">
        <f>V209</f>
        <v>0</v>
      </c>
      <c r="FB61" s="212">
        <f>X209</f>
        <v>0</v>
      </c>
      <c r="FC61" s="212">
        <f>Z209</f>
        <v>0</v>
      </c>
      <c r="FD61" s="137">
        <f t="shared" ref="FD61:FJ61" si="3">AB209</f>
        <v>0</v>
      </c>
      <c r="FE61" s="137">
        <f t="shared" si="3"/>
        <v>0</v>
      </c>
      <c r="FF61" s="137">
        <f t="shared" si="3"/>
        <v>0</v>
      </c>
      <c r="FG61" s="137">
        <f t="shared" si="3"/>
        <v>0</v>
      </c>
      <c r="FH61" s="137">
        <f t="shared" si="3"/>
        <v>0</v>
      </c>
      <c r="FI61" s="137">
        <f t="shared" si="3"/>
        <v>0</v>
      </c>
      <c r="FJ61" s="138">
        <f t="shared" si="3"/>
        <v>0</v>
      </c>
    </row>
    <row r="62" spans="1:166" ht="14" customHeight="1">
      <c r="A62" s="355" t="str">
        <f>G61</f>
        <v xml:space="preserve"> &amp;   </v>
      </c>
      <c r="B62" s="357" t="s">
        <v>109</v>
      </c>
      <c r="C62" s="63" t="s">
        <v>203</v>
      </c>
      <c r="D62" s="64"/>
      <c r="E62" s="358" t="s">
        <v>204</v>
      </c>
      <c r="F62" s="65" t="s">
        <v>158</v>
      </c>
      <c r="G62" s="66" t="s">
        <v>205</v>
      </c>
      <c r="H62" s="67"/>
      <c r="I62" s="50" t="e">
        <f t="shared" ref="I62:I92" si="4">SUM(K62:M62)/J62</f>
        <v>#DIV/0!</v>
      </c>
      <c r="J62" s="68"/>
      <c r="K62" s="68"/>
      <c r="L62" s="68"/>
      <c r="M62" s="68"/>
      <c r="N62" s="68">
        <f t="shared" ref="N62:N92" si="5">COUNT(J62)</f>
        <v>0</v>
      </c>
      <c r="O62" s="68"/>
      <c r="P62" s="69"/>
      <c r="Q62" s="69"/>
      <c r="R62" s="69"/>
      <c r="S62" s="70"/>
      <c r="T62" s="70"/>
      <c r="U62" s="70"/>
      <c r="V62" s="70"/>
      <c r="W62" s="71"/>
      <c r="X62" s="72"/>
      <c r="Y62" s="72"/>
      <c r="Z62" s="72"/>
      <c r="AA62" s="72"/>
      <c r="AB62" s="343"/>
      <c r="AC62" s="344"/>
      <c r="AD62" s="344"/>
      <c r="AE62" s="345"/>
      <c r="AF62" s="73"/>
      <c r="AG62" s="73"/>
      <c r="AH62" s="73"/>
      <c r="AI62" s="74">
        <f t="shared" ref="AI62:AI92" si="6">SUM(AF62:AH62)</f>
        <v>0</v>
      </c>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row>
    <row r="63" spans="1:166" ht="14" customHeight="1">
      <c r="A63" s="355"/>
      <c r="B63" s="357"/>
      <c r="C63" s="63" t="s">
        <v>206</v>
      </c>
      <c r="D63" s="64"/>
      <c r="E63" s="358"/>
      <c r="F63" s="65" t="s">
        <v>158</v>
      </c>
      <c r="G63" s="66" t="s">
        <v>207</v>
      </c>
      <c r="H63" s="67"/>
      <c r="I63" s="50" t="e">
        <f t="shared" si="4"/>
        <v>#DIV/0!</v>
      </c>
      <c r="J63" s="68"/>
      <c r="K63" s="68"/>
      <c r="L63" s="68"/>
      <c r="M63" s="68"/>
      <c r="N63" s="68">
        <f t="shared" si="5"/>
        <v>0</v>
      </c>
      <c r="O63" s="68"/>
      <c r="P63" s="69"/>
      <c r="Q63" s="69"/>
      <c r="R63" s="69"/>
      <c r="S63" s="70"/>
      <c r="T63" s="70"/>
      <c r="U63" s="70"/>
      <c r="V63" s="70"/>
      <c r="W63" s="71"/>
      <c r="X63" s="72"/>
      <c r="Y63" s="72"/>
      <c r="Z63" s="72"/>
      <c r="AA63" s="72"/>
      <c r="AB63" s="343"/>
      <c r="AC63" s="344"/>
      <c r="AD63" s="344"/>
      <c r="AE63" s="345"/>
      <c r="AF63" s="73"/>
      <c r="AG63" s="73"/>
      <c r="AH63" s="73"/>
      <c r="AI63" s="74">
        <f t="shared" si="6"/>
        <v>0</v>
      </c>
      <c r="AJ63" s="13"/>
      <c r="AK63" s="13"/>
      <c r="AL63" s="75">
        <f>COUNT(AF62:AH92)/3</f>
        <v>0</v>
      </c>
      <c r="AM63" s="13"/>
      <c r="AN63" s="13"/>
      <c r="AO63" s="13"/>
      <c r="AP63" s="13"/>
      <c r="AQ63" s="13"/>
      <c r="AR63" s="13"/>
      <c r="AS63" s="13"/>
      <c r="AT63" s="13"/>
      <c r="AU63" s="13"/>
      <c r="AV63" s="13"/>
      <c r="AW63" s="13"/>
      <c r="AX63" s="13"/>
      <c r="AY63" s="13"/>
      <c r="AZ63" s="13"/>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row>
    <row r="64" spans="1:166" ht="14" customHeight="1">
      <c r="A64" s="355"/>
      <c r="B64" s="357"/>
      <c r="C64" s="63" t="s">
        <v>208</v>
      </c>
      <c r="D64" s="64"/>
      <c r="E64" s="358"/>
      <c r="F64" s="65" t="s">
        <v>157</v>
      </c>
      <c r="G64" s="66" t="s">
        <v>209</v>
      </c>
      <c r="H64" s="67"/>
      <c r="I64" s="50" t="e">
        <f t="shared" si="4"/>
        <v>#DIV/0!</v>
      </c>
      <c r="J64" s="68"/>
      <c r="K64" s="68"/>
      <c r="L64" s="68"/>
      <c r="M64" s="68"/>
      <c r="N64" s="68">
        <f t="shared" si="5"/>
        <v>0</v>
      </c>
      <c r="O64" s="68"/>
      <c r="P64" s="69"/>
      <c r="Q64" s="69"/>
      <c r="R64" s="69"/>
      <c r="S64" s="70"/>
      <c r="T64" s="70"/>
      <c r="U64" s="70"/>
      <c r="V64" s="70"/>
      <c r="W64" s="71"/>
      <c r="X64" s="72"/>
      <c r="Y64" s="72"/>
      <c r="Z64" s="72"/>
      <c r="AA64" s="72"/>
      <c r="AB64" s="343"/>
      <c r="AC64" s="344"/>
      <c r="AD64" s="344"/>
      <c r="AE64" s="345"/>
      <c r="AF64" s="73"/>
      <c r="AG64" s="73"/>
      <c r="AH64" s="73"/>
      <c r="AI64" s="74">
        <f t="shared" si="6"/>
        <v>0</v>
      </c>
      <c r="AJ64" s="13"/>
      <c r="AK64" s="13"/>
      <c r="AL64" s="13"/>
      <c r="AM64" s="13"/>
      <c r="AN64" s="13"/>
      <c r="AO64" s="13"/>
      <c r="AP64" s="13"/>
      <c r="AQ64" s="13"/>
      <c r="AR64" s="13"/>
      <c r="AS64" s="13"/>
      <c r="AT64" s="13"/>
      <c r="AU64" s="13"/>
      <c r="AV64" s="13"/>
      <c r="AW64" s="13"/>
      <c r="AX64" s="13"/>
      <c r="AY64" s="13"/>
      <c r="AZ64" s="13"/>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row>
    <row r="65" spans="1:167" ht="14" customHeight="1">
      <c r="A65" s="355"/>
      <c r="B65" s="357"/>
      <c r="C65" s="63" t="s">
        <v>210</v>
      </c>
      <c r="D65" s="64"/>
      <c r="E65" s="358"/>
      <c r="F65" s="65" t="s">
        <v>154</v>
      </c>
      <c r="G65" s="66" t="s">
        <v>211</v>
      </c>
      <c r="H65" s="67"/>
      <c r="I65" s="50" t="e">
        <f t="shared" si="4"/>
        <v>#DIV/0!</v>
      </c>
      <c r="J65" s="68"/>
      <c r="K65" s="68"/>
      <c r="L65" s="68"/>
      <c r="M65" s="68"/>
      <c r="N65" s="68">
        <f t="shared" si="5"/>
        <v>0</v>
      </c>
      <c r="O65" s="68"/>
      <c r="P65" s="69"/>
      <c r="Q65" s="69"/>
      <c r="R65" s="69"/>
      <c r="S65" s="70"/>
      <c r="T65" s="70"/>
      <c r="U65" s="70"/>
      <c r="V65" s="70"/>
      <c r="W65" s="71"/>
      <c r="X65" s="72"/>
      <c r="Y65" s="72"/>
      <c r="Z65" s="72"/>
      <c r="AA65" s="72"/>
      <c r="AB65" s="343"/>
      <c r="AC65" s="344"/>
      <c r="AD65" s="344"/>
      <c r="AE65" s="345"/>
      <c r="AF65" s="73"/>
      <c r="AG65" s="73"/>
      <c r="AH65" s="73"/>
      <c r="AI65" s="74">
        <f t="shared" si="6"/>
        <v>0</v>
      </c>
      <c r="AJ65" s="13"/>
      <c r="AK65" s="13"/>
      <c r="AL65" s="13"/>
      <c r="AM65" s="13"/>
      <c r="AN65" s="13"/>
      <c r="AO65" s="13"/>
      <c r="AP65" s="13"/>
      <c r="AQ65" s="13"/>
      <c r="AR65" s="13"/>
      <c r="AS65" s="13"/>
      <c r="AT65" s="13"/>
      <c r="AU65" s="13"/>
      <c r="AV65" s="13"/>
      <c r="AW65" s="13"/>
      <c r="AX65" s="13"/>
      <c r="AY65" s="13"/>
      <c r="AZ65" s="13"/>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row>
    <row r="66" spans="1:167" ht="14" customHeight="1">
      <c r="A66" s="355"/>
      <c r="B66" s="357"/>
      <c r="C66" s="63" t="s">
        <v>212</v>
      </c>
      <c r="D66" s="64"/>
      <c r="E66" s="358"/>
      <c r="F66" s="65" t="s">
        <v>159</v>
      </c>
      <c r="G66" s="66" t="s">
        <v>213</v>
      </c>
      <c r="H66" s="67"/>
      <c r="I66" s="50" t="e">
        <f t="shared" si="4"/>
        <v>#DIV/0!</v>
      </c>
      <c r="J66" s="68"/>
      <c r="K66" s="68"/>
      <c r="L66" s="68"/>
      <c r="M66" s="68"/>
      <c r="N66" s="68">
        <f t="shared" si="5"/>
        <v>0</v>
      </c>
      <c r="O66" s="68"/>
      <c r="P66" s="69"/>
      <c r="Q66" s="69"/>
      <c r="R66" s="69"/>
      <c r="S66" s="70"/>
      <c r="T66" s="70"/>
      <c r="U66" s="70"/>
      <c r="V66" s="70"/>
      <c r="W66" s="71"/>
      <c r="X66" s="72"/>
      <c r="Y66" s="72"/>
      <c r="Z66" s="72"/>
      <c r="AA66" s="72"/>
      <c r="AB66" s="343"/>
      <c r="AC66" s="344"/>
      <c r="AD66" s="344"/>
      <c r="AE66" s="345"/>
      <c r="AF66" s="73"/>
      <c r="AG66" s="73"/>
      <c r="AH66" s="73"/>
      <c r="AI66" s="74">
        <f t="shared" si="6"/>
        <v>0</v>
      </c>
      <c r="AJ66" s="13"/>
      <c r="AK66" s="13"/>
      <c r="AL66" s="13"/>
      <c r="AM66" s="13"/>
      <c r="AN66" s="13"/>
      <c r="AO66" s="13"/>
      <c r="AP66" s="13"/>
      <c r="AQ66" s="13"/>
      <c r="AR66" s="13"/>
      <c r="AS66" s="13"/>
      <c r="AT66" s="13"/>
      <c r="AU66" s="13"/>
      <c r="AV66" s="13"/>
      <c r="AW66" s="13"/>
      <c r="AX66" s="13"/>
      <c r="AY66" s="13"/>
      <c r="AZ66" s="13"/>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row>
    <row r="67" spans="1:167" ht="14" customHeight="1">
      <c r="A67" s="355"/>
      <c r="B67" s="357"/>
      <c r="C67" s="63" t="s">
        <v>214</v>
      </c>
      <c r="D67" s="64"/>
      <c r="E67" s="358"/>
      <c r="F67" s="65" t="s">
        <v>159</v>
      </c>
      <c r="G67" s="66" t="s">
        <v>215</v>
      </c>
      <c r="H67" s="67"/>
      <c r="I67" s="50" t="e">
        <f t="shared" si="4"/>
        <v>#DIV/0!</v>
      </c>
      <c r="J67" s="68"/>
      <c r="K67" s="68"/>
      <c r="L67" s="68"/>
      <c r="M67" s="68"/>
      <c r="N67" s="68">
        <f t="shared" si="5"/>
        <v>0</v>
      </c>
      <c r="O67" s="68"/>
      <c r="P67" s="69"/>
      <c r="Q67" s="69"/>
      <c r="R67" s="69"/>
      <c r="S67" s="70"/>
      <c r="T67" s="70"/>
      <c r="U67" s="70"/>
      <c r="V67" s="70"/>
      <c r="W67" s="71"/>
      <c r="X67" s="72"/>
      <c r="Y67" s="72"/>
      <c r="Z67" s="72"/>
      <c r="AA67" s="72"/>
      <c r="AB67" s="343"/>
      <c r="AC67" s="344"/>
      <c r="AD67" s="344"/>
      <c r="AE67" s="345"/>
      <c r="AF67" s="73"/>
      <c r="AG67" s="73"/>
      <c r="AH67" s="73"/>
      <c r="AI67" s="74">
        <f t="shared" si="6"/>
        <v>0</v>
      </c>
      <c r="AJ67" s="13"/>
      <c r="AK67" s="13"/>
      <c r="AL67" s="13"/>
      <c r="AM67" s="13"/>
      <c r="AN67" s="13"/>
      <c r="AO67" s="13"/>
      <c r="AP67" s="13"/>
      <c r="AQ67" s="13"/>
      <c r="AR67" s="13"/>
      <c r="AS67" s="13"/>
      <c r="AT67" s="13"/>
      <c r="AU67" s="13"/>
      <c r="AV67" s="13"/>
      <c r="AW67" s="13"/>
      <c r="AX67" s="13"/>
      <c r="AY67" s="13"/>
      <c r="AZ67" s="13"/>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row>
    <row r="68" spans="1:167" ht="14" customHeight="1">
      <c r="A68" s="355"/>
      <c r="B68" s="357"/>
      <c r="C68" s="63" t="s">
        <v>216</v>
      </c>
      <c r="D68" s="64"/>
      <c r="E68" s="358"/>
      <c r="F68" s="65" t="s">
        <v>153</v>
      </c>
      <c r="G68" s="66" t="s">
        <v>217</v>
      </c>
      <c r="H68" s="67"/>
      <c r="I68" s="50" t="e">
        <f t="shared" si="4"/>
        <v>#DIV/0!</v>
      </c>
      <c r="J68" s="68"/>
      <c r="K68" s="68"/>
      <c r="L68" s="68"/>
      <c r="M68" s="68"/>
      <c r="N68" s="68">
        <f t="shared" si="5"/>
        <v>0</v>
      </c>
      <c r="O68" s="68"/>
      <c r="P68" s="69"/>
      <c r="Q68" s="69"/>
      <c r="R68" s="69"/>
      <c r="S68" s="70"/>
      <c r="T68" s="70"/>
      <c r="U68" s="70"/>
      <c r="V68" s="70"/>
      <c r="W68" s="71"/>
      <c r="X68" s="72"/>
      <c r="Y68" s="72"/>
      <c r="Z68" s="72"/>
      <c r="AA68" s="72"/>
      <c r="AB68" s="343"/>
      <c r="AC68" s="344"/>
      <c r="AD68" s="344"/>
      <c r="AE68" s="345"/>
      <c r="AF68" s="73"/>
      <c r="AG68" s="73"/>
      <c r="AH68" s="73"/>
      <c r="AI68" s="74">
        <f t="shared" si="6"/>
        <v>0</v>
      </c>
      <c r="AJ68" s="13"/>
      <c r="AK68" s="13"/>
      <c r="AL68" s="13"/>
      <c r="AM68" s="13"/>
      <c r="AN68" s="13"/>
      <c r="AO68" s="13"/>
      <c r="AP68" s="13"/>
      <c r="AQ68" s="13"/>
      <c r="AR68" s="13"/>
      <c r="AS68" s="13"/>
      <c r="AT68" s="13"/>
      <c r="AU68" s="13"/>
      <c r="AV68" s="13"/>
      <c r="AW68" s="13"/>
      <c r="AX68" s="13"/>
      <c r="AY68" s="13"/>
      <c r="AZ68" s="13"/>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row>
    <row r="69" spans="1:167" ht="14" customHeight="1">
      <c r="A69" s="355"/>
      <c r="B69" s="357"/>
      <c r="C69" s="63" t="s">
        <v>218</v>
      </c>
      <c r="D69" s="64"/>
      <c r="E69" s="358"/>
      <c r="F69" s="65" t="s">
        <v>158</v>
      </c>
      <c r="G69" s="66" t="s">
        <v>219</v>
      </c>
      <c r="H69" s="67"/>
      <c r="I69" s="50" t="e">
        <f t="shared" si="4"/>
        <v>#DIV/0!</v>
      </c>
      <c r="J69" s="68"/>
      <c r="K69" s="68"/>
      <c r="L69" s="68"/>
      <c r="M69" s="68"/>
      <c r="N69" s="68">
        <f t="shared" si="5"/>
        <v>0</v>
      </c>
      <c r="O69" s="68"/>
      <c r="P69" s="69"/>
      <c r="Q69" s="69"/>
      <c r="R69" s="69"/>
      <c r="S69" s="70"/>
      <c r="T69" s="70"/>
      <c r="U69" s="70"/>
      <c r="V69" s="70"/>
      <c r="W69" s="71"/>
      <c r="X69" s="72"/>
      <c r="Y69" s="72"/>
      <c r="Z69" s="72"/>
      <c r="AA69" s="72"/>
      <c r="AB69" s="343"/>
      <c r="AC69" s="344"/>
      <c r="AD69" s="344"/>
      <c r="AE69" s="345"/>
      <c r="AF69" s="73"/>
      <c r="AG69" s="73"/>
      <c r="AH69" s="73"/>
      <c r="AI69" s="74">
        <f t="shared" si="6"/>
        <v>0</v>
      </c>
      <c r="AJ69" s="13"/>
      <c r="AK69" s="13"/>
      <c r="AL69" s="13"/>
      <c r="AM69" s="13"/>
      <c r="AN69" s="13"/>
      <c r="AO69" s="13"/>
      <c r="AP69" s="13"/>
      <c r="AQ69" s="13"/>
      <c r="AR69" s="13"/>
      <c r="AS69" s="13"/>
      <c r="AT69" s="13"/>
      <c r="AU69" s="13"/>
      <c r="AV69" s="13"/>
      <c r="AW69" s="13"/>
      <c r="AX69" s="13"/>
      <c r="AY69" s="13"/>
      <c r="AZ69" s="13"/>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row>
    <row r="70" spans="1:167" ht="14" customHeight="1">
      <c r="A70" s="355"/>
      <c r="B70" s="357"/>
      <c r="C70" s="63" t="s">
        <v>220</v>
      </c>
      <c r="D70" s="64"/>
      <c r="E70" s="358"/>
      <c r="F70" s="65" t="s">
        <v>159</v>
      </c>
      <c r="G70" s="66" t="s">
        <v>221</v>
      </c>
      <c r="H70" s="67"/>
      <c r="I70" s="50" t="e">
        <f t="shared" si="4"/>
        <v>#DIV/0!</v>
      </c>
      <c r="J70" s="68"/>
      <c r="K70" s="68"/>
      <c r="L70" s="68"/>
      <c r="M70" s="68"/>
      <c r="N70" s="68">
        <f t="shared" si="5"/>
        <v>0</v>
      </c>
      <c r="O70" s="68"/>
      <c r="P70" s="69"/>
      <c r="Q70" s="69"/>
      <c r="R70" s="69"/>
      <c r="S70" s="70"/>
      <c r="T70" s="70"/>
      <c r="U70" s="70"/>
      <c r="V70" s="70"/>
      <c r="W70" s="71"/>
      <c r="X70" s="72"/>
      <c r="Y70" s="72"/>
      <c r="Z70" s="72"/>
      <c r="AA70" s="72"/>
      <c r="AB70" s="343"/>
      <c r="AC70" s="344"/>
      <c r="AD70" s="344"/>
      <c r="AE70" s="345"/>
      <c r="AF70" s="73"/>
      <c r="AG70" s="73"/>
      <c r="AH70" s="73"/>
      <c r="AI70" s="74">
        <f t="shared" si="6"/>
        <v>0</v>
      </c>
      <c r="AJ70" s="13"/>
      <c r="AK70" s="13"/>
      <c r="AL70" s="13"/>
      <c r="AM70" s="13"/>
      <c r="AN70" s="13"/>
      <c r="AO70" s="13"/>
      <c r="AP70" s="13"/>
      <c r="AQ70" s="13"/>
      <c r="AR70" s="13"/>
      <c r="AS70" s="13"/>
      <c r="AT70" s="13"/>
      <c r="AU70" s="13"/>
      <c r="AV70" s="13"/>
      <c r="AW70" s="13"/>
      <c r="AX70" s="13"/>
      <c r="AY70" s="13"/>
      <c r="AZ70" s="13"/>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row>
    <row r="71" spans="1:167" ht="14" customHeight="1">
      <c r="A71" s="355"/>
      <c r="B71" s="357"/>
      <c r="C71" s="63" t="s">
        <v>222</v>
      </c>
      <c r="D71" s="64"/>
      <c r="E71" s="358"/>
      <c r="F71" s="65" t="s">
        <v>158</v>
      </c>
      <c r="G71" s="66" t="s">
        <v>223</v>
      </c>
      <c r="H71" s="67"/>
      <c r="I71" s="50" t="e">
        <f t="shared" si="4"/>
        <v>#DIV/0!</v>
      </c>
      <c r="J71" s="68"/>
      <c r="K71" s="68"/>
      <c r="L71" s="68"/>
      <c r="M71" s="68"/>
      <c r="N71" s="68">
        <f t="shared" si="5"/>
        <v>0</v>
      </c>
      <c r="O71" s="68"/>
      <c r="P71" s="69"/>
      <c r="Q71" s="69"/>
      <c r="R71" s="69"/>
      <c r="S71" s="70"/>
      <c r="T71" s="70"/>
      <c r="U71" s="70"/>
      <c r="V71" s="70"/>
      <c r="W71" s="71"/>
      <c r="X71" s="72"/>
      <c r="Y71" s="72"/>
      <c r="Z71" s="72"/>
      <c r="AA71" s="72"/>
      <c r="AB71" s="343"/>
      <c r="AC71" s="344"/>
      <c r="AD71" s="344"/>
      <c r="AE71" s="345"/>
      <c r="AF71" s="73"/>
      <c r="AG71" s="73"/>
      <c r="AH71" s="73"/>
      <c r="AI71" s="74">
        <f t="shared" si="6"/>
        <v>0</v>
      </c>
      <c r="AJ71" s="13"/>
      <c r="AK71" s="13"/>
      <c r="AL71" s="13"/>
      <c r="AM71" s="13"/>
      <c r="AN71" s="13"/>
      <c r="AO71" s="13"/>
      <c r="AP71" s="13"/>
      <c r="AQ71" s="13"/>
      <c r="AR71" s="13"/>
      <c r="AS71" s="13"/>
      <c r="AT71" s="13"/>
      <c r="AU71" s="13"/>
      <c r="AV71" s="13"/>
      <c r="AW71" s="13"/>
      <c r="AX71" s="13"/>
      <c r="AY71" s="13"/>
      <c r="AZ71" s="13"/>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row>
    <row r="72" spans="1:167" ht="14" customHeight="1">
      <c r="A72" s="355"/>
      <c r="B72" s="357"/>
      <c r="C72" s="63" t="s">
        <v>224</v>
      </c>
      <c r="D72" s="64"/>
      <c r="E72" s="358"/>
      <c r="F72" s="65" t="s">
        <v>153</v>
      </c>
      <c r="G72" s="66" t="s">
        <v>225</v>
      </c>
      <c r="H72" s="67"/>
      <c r="I72" s="50" t="e">
        <f t="shared" si="4"/>
        <v>#DIV/0!</v>
      </c>
      <c r="J72" s="68"/>
      <c r="K72" s="68"/>
      <c r="L72" s="68"/>
      <c r="M72" s="68"/>
      <c r="N72" s="68">
        <f t="shared" si="5"/>
        <v>0</v>
      </c>
      <c r="O72" s="68"/>
      <c r="P72" s="69"/>
      <c r="Q72" s="69"/>
      <c r="R72" s="69"/>
      <c r="S72" s="70"/>
      <c r="T72" s="70"/>
      <c r="U72" s="70"/>
      <c r="V72" s="70"/>
      <c r="W72" s="71"/>
      <c r="X72" s="72"/>
      <c r="Y72" s="72"/>
      <c r="Z72" s="72"/>
      <c r="AA72" s="72"/>
      <c r="AB72" s="343"/>
      <c r="AC72" s="344"/>
      <c r="AD72" s="344"/>
      <c r="AE72" s="345"/>
      <c r="AF72" s="73"/>
      <c r="AG72" s="73"/>
      <c r="AH72" s="73"/>
      <c r="AI72" s="74">
        <f t="shared" si="6"/>
        <v>0</v>
      </c>
      <c r="AJ72" s="13"/>
      <c r="AK72" s="13"/>
      <c r="AL72" s="13"/>
      <c r="AM72" s="13"/>
      <c r="AN72" s="13"/>
      <c r="AO72" s="13"/>
      <c r="AP72" s="13"/>
      <c r="AQ72" s="13"/>
      <c r="AR72" s="13"/>
      <c r="AS72" s="13"/>
      <c r="AT72" s="13"/>
      <c r="AU72" s="13"/>
      <c r="AV72" s="13"/>
      <c r="AW72" s="13"/>
      <c r="AX72" s="13"/>
      <c r="AY72" s="13"/>
      <c r="AZ72" s="13"/>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row>
    <row r="73" spans="1:167" ht="14" customHeight="1">
      <c r="A73" s="355"/>
      <c r="B73" s="357"/>
      <c r="C73" s="63" t="s">
        <v>226</v>
      </c>
      <c r="D73" s="64"/>
      <c r="E73" s="358"/>
      <c r="F73" s="76" t="s">
        <v>3</v>
      </c>
      <c r="G73" s="77" t="s">
        <v>3</v>
      </c>
      <c r="H73" s="67"/>
      <c r="I73" s="50" t="e">
        <f t="shared" si="4"/>
        <v>#DIV/0!</v>
      </c>
      <c r="J73" s="68"/>
      <c r="K73" s="68"/>
      <c r="L73" s="68"/>
      <c r="M73" s="68"/>
      <c r="N73" s="68">
        <f t="shared" si="5"/>
        <v>0</v>
      </c>
      <c r="O73" s="68"/>
      <c r="P73" s="69"/>
      <c r="Q73" s="69"/>
      <c r="R73" s="69"/>
      <c r="S73" s="70"/>
      <c r="T73" s="70"/>
      <c r="U73" s="70"/>
      <c r="V73" s="70"/>
      <c r="W73" s="71"/>
      <c r="X73" s="72"/>
      <c r="Y73" s="72"/>
      <c r="Z73" s="72"/>
      <c r="AA73" s="72"/>
      <c r="AB73" s="343"/>
      <c r="AC73" s="344"/>
      <c r="AD73" s="344"/>
      <c r="AE73" s="345"/>
      <c r="AF73" s="73"/>
      <c r="AG73" s="73"/>
      <c r="AH73" s="73"/>
      <c r="AI73" s="74">
        <f t="shared" si="6"/>
        <v>0</v>
      </c>
      <c r="AJ73" s="13"/>
      <c r="AK73" s="13"/>
      <c r="AL73" s="13"/>
      <c r="AM73" s="13"/>
      <c r="AN73" s="13"/>
      <c r="AO73" s="13"/>
      <c r="AP73" s="13"/>
      <c r="AQ73" s="13"/>
      <c r="AR73" s="13"/>
      <c r="AS73" s="13"/>
      <c r="AT73" s="13"/>
      <c r="AU73" s="13"/>
      <c r="AV73" s="13"/>
      <c r="AW73" s="13"/>
      <c r="AX73" s="13"/>
      <c r="AY73" s="13"/>
      <c r="AZ73" s="13"/>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FK73" t="s">
        <v>3</v>
      </c>
    </row>
    <row r="74" spans="1:167" ht="14" customHeight="1">
      <c r="A74" s="355"/>
      <c r="B74" s="357"/>
      <c r="C74" s="63" t="s">
        <v>227</v>
      </c>
      <c r="D74" s="64"/>
      <c r="E74" s="359" t="s">
        <v>228</v>
      </c>
      <c r="F74" s="78" t="s">
        <v>156</v>
      </c>
      <c r="G74" s="79" t="s">
        <v>229</v>
      </c>
      <c r="H74" s="67"/>
      <c r="I74" s="50" t="e">
        <f t="shared" si="4"/>
        <v>#DIV/0!</v>
      </c>
      <c r="J74" s="68"/>
      <c r="K74" s="68"/>
      <c r="L74" s="68"/>
      <c r="M74" s="68"/>
      <c r="N74" s="68">
        <f t="shared" si="5"/>
        <v>0</v>
      </c>
      <c r="O74" s="68"/>
      <c r="P74" s="69"/>
      <c r="Q74" s="69"/>
      <c r="R74" s="69"/>
      <c r="S74" s="70"/>
      <c r="T74" s="70"/>
      <c r="U74" s="70"/>
      <c r="V74" s="70"/>
      <c r="W74" s="71"/>
      <c r="X74" s="72"/>
      <c r="Y74" s="72"/>
      <c r="Z74" s="72"/>
      <c r="AA74" s="72"/>
      <c r="AB74" s="343"/>
      <c r="AC74" s="344"/>
      <c r="AD74" s="344"/>
      <c r="AE74" s="345"/>
      <c r="AF74" s="73"/>
      <c r="AG74" s="73"/>
      <c r="AH74" s="73"/>
      <c r="AI74" s="74">
        <f t="shared" si="6"/>
        <v>0</v>
      </c>
      <c r="AJ74" s="13"/>
      <c r="AK74" s="13"/>
      <c r="AL74" s="13"/>
      <c r="AM74" s="13"/>
      <c r="AN74" s="13"/>
      <c r="AO74" s="13"/>
      <c r="AP74" s="13"/>
      <c r="AQ74" s="13"/>
      <c r="AR74" s="13"/>
      <c r="AS74" s="13"/>
      <c r="AT74" s="13"/>
      <c r="AU74" s="13"/>
      <c r="AV74" s="13"/>
      <c r="AW74" s="13"/>
      <c r="AX74" s="13"/>
      <c r="AY74" s="13"/>
      <c r="AZ74" s="13"/>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row>
    <row r="75" spans="1:167" ht="14" customHeight="1">
      <c r="A75" s="355"/>
      <c r="B75" s="357"/>
      <c r="C75" s="63" t="s">
        <v>230</v>
      </c>
      <c r="D75" s="64"/>
      <c r="E75" s="359"/>
      <c r="F75" s="78" t="s">
        <v>231</v>
      </c>
      <c r="G75" s="79" t="s">
        <v>232</v>
      </c>
      <c r="H75" s="67"/>
      <c r="I75" s="50" t="e">
        <f t="shared" si="4"/>
        <v>#DIV/0!</v>
      </c>
      <c r="J75" s="68"/>
      <c r="K75" s="68"/>
      <c r="L75" s="68"/>
      <c r="M75" s="68"/>
      <c r="N75" s="68">
        <f t="shared" si="5"/>
        <v>0</v>
      </c>
      <c r="O75" s="68"/>
      <c r="P75" s="69"/>
      <c r="Q75" s="69"/>
      <c r="R75" s="69"/>
      <c r="S75" s="70"/>
      <c r="T75" s="70"/>
      <c r="U75" s="70"/>
      <c r="V75" s="70"/>
      <c r="W75" s="71"/>
      <c r="X75" s="72"/>
      <c r="Y75" s="72"/>
      <c r="Z75" s="72"/>
      <c r="AA75" s="72"/>
      <c r="AB75" s="343"/>
      <c r="AC75" s="344"/>
      <c r="AD75" s="344"/>
      <c r="AE75" s="345"/>
      <c r="AF75" s="73"/>
      <c r="AG75" s="73"/>
      <c r="AH75" s="73"/>
      <c r="AI75" s="74">
        <f t="shared" si="6"/>
        <v>0</v>
      </c>
      <c r="AJ75" s="13"/>
      <c r="AK75" s="13"/>
      <c r="AL75" s="13"/>
      <c r="AM75" s="13"/>
      <c r="AN75" s="13"/>
      <c r="AO75" s="13"/>
      <c r="AP75" s="13"/>
      <c r="AQ75" s="13"/>
      <c r="AR75" s="13"/>
      <c r="AS75" s="13"/>
      <c r="AT75" s="13"/>
      <c r="AU75" s="13"/>
      <c r="AV75" s="13"/>
      <c r="AW75" s="13"/>
      <c r="AX75" s="13"/>
      <c r="AY75" s="13"/>
      <c r="AZ75" s="13"/>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row>
    <row r="76" spans="1:167" ht="14" customHeight="1">
      <c r="A76" s="355"/>
      <c r="B76" s="357"/>
      <c r="C76" s="80" t="s">
        <v>109</v>
      </c>
      <c r="D76" s="81">
        <f>SUM(D62:D75)</f>
        <v>0</v>
      </c>
      <c r="E76" s="359"/>
      <c r="F76" s="78" t="s">
        <v>155</v>
      </c>
      <c r="G76" s="79" t="s">
        <v>233</v>
      </c>
      <c r="H76" s="67"/>
      <c r="I76" s="50" t="e">
        <f t="shared" si="4"/>
        <v>#DIV/0!</v>
      </c>
      <c r="J76" s="68"/>
      <c r="K76" s="68"/>
      <c r="L76" s="68"/>
      <c r="M76" s="68"/>
      <c r="N76" s="68">
        <f t="shared" si="5"/>
        <v>0</v>
      </c>
      <c r="O76" s="68"/>
      <c r="P76" s="69"/>
      <c r="Q76" s="69"/>
      <c r="R76" s="69"/>
      <c r="S76" s="70"/>
      <c r="T76" s="70"/>
      <c r="U76" s="70"/>
      <c r="V76" s="70"/>
      <c r="W76" s="71"/>
      <c r="X76" s="72"/>
      <c r="Y76" s="72"/>
      <c r="Z76" s="72"/>
      <c r="AA76" s="72"/>
      <c r="AB76" s="343"/>
      <c r="AC76" s="344"/>
      <c r="AD76" s="344"/>
      <c r="AE76" s="345"/>
      <c r="AF76" s="73"/>
      <c r="AG76" s="73"/>
      <c r="AH76" s="73"/>
      <c r="AI76" s="74">
        <f t="shared" si="6"/>
        <v>0</v>
      </c>
      <c r="AJ76" s="13"/>
      <c r="AK76" s="13"/>
      <c r="AL76" s="13"/>
      <c r="AM76" s="13"/>
      <c r="AN76" s="13"/>
      <c r="AO76" s="13"/>
      <c r="AP76" s="13"/>
      <c r="AQ76" s="13"/>
      <c r="AR76" s="13"/>
      <c r="AS76" s="13"/>
      <c r="AT76" s="13"/>
      <c r="AU76" s="13"/>
      <c r="AV76" s="13"/>
      <c r="AW76" s="13"/>
      <c r="AX76" s="13"/>
      <c r="AY76" s="13"/>
      <c r="AZ76" s="13"/>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row>
    <row r="77" spans="1:167" ht="14" customHeight="1">
      <c r="A77" s="355"/>
      <c r="B77" s="360" t="s">
        <v>71</v>
      </c>
      <c r="C77" s="63" t="s">
        <v>234</v>
      </c>
      <c r="D77" s="64"/>
      <c r="E77" s="359"/>
      <c r="F77" s="78" t="s">
        <v>158</v>
      </c>
      <c r="G77" s="79" t="s">
        <v>235</v>
      </c>
      <c r="H77" s="67"/>
      <c r="I77" s="50" t="e">
        <f t="shared" si="4"/>
        <v>#DIV/0!</v>
      </c>
      <c r="J77" s="68"/>
      <c r="K77" s="68"/>
      <c r="L77" s="68"/>
      <c r="M77" s="68"/>
      <c r="N77" s="68">
        <f t="shared" si="5"/>
        <v>0</v>
      </c>
      <c r="O77" s="68"/>
      <c r="P77" s="69"/>
      <c r="Q77" s="69"/>
      <c r="R77" s="69"/>
      <c r="S77" s="70"/>
      <c r="T77" s="70"/>
      <c r="U77" s="70"/>
      <c r="V77" s="70"/>
      <c r="W77" s="71"/>
      <c r="X77" s="72"/>
      <c r="Y77" s="72"/>
      <c r="Z77" s="72"/>
      <c r="AA77" s="72"/>
      <c r="AB77" s="343"/>
      <c r="AC77" s="344"/>
      <c r="AD77" s="344"/>
      <c r="AE77" s="345"/>
      <c r="AF77" s="73"/>
      <c r="AG77" s="73"/>
      <c r="AH77" s="73"/>
      <c r="AI77" s="74">
        <f t="shared" si="6"/>
        <v>0</v>
      </c>
      <c r="AJ77" s="13"/>
      <c r="AK77" s="13"/>
      <c r="AL77" s="13"/>
      <c r="AM77" s="13"/>
      <c r="AN77" s="13"/>
      <c r="AO77" s="13"/>
      <c r="AP77" s="13"/>
      <c r="AQ77" s="13"/>
      <c r="AR77" s="13"/>
      <c r="AS77" s="13"/>
      <c r="AT77" s="13"/>
      <c r="AU77" s="13"/>
      <c r="AV77" s="13"/>
      <c r="AW77" s="13"/>
      <c r="AX77" s="13"/>
      <c r="AY77" s="13"/>
      <c r="AZ77" s="13"/>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row>
    <row r="78" spans="1:167" ht="14" customHeight="1">
      <c r="A78" s="355"/>
      <c r="B78" s="360"/>
      <c r="C78" s="63" t="s">
        <v>236</v>
      </c>
      <c r="D78" s="64"/>
      <c r="E78" s="359"/>
      <c r="F78" s="78" t="s">
        <v>237</v>
      </c>
      <c r="G78" s="79" t="s">
        <v>238</v>
      </c>
      <c r="H78" s="67"/>
      <c r="I78" s="50" t="e">
        <f t="shared" si="4"/>
        <v>#DIV/0!</v>
      </c>
      <c r="J78" s="68"/>
      <c r="K78" s="68"/>
      <c r="L78" s="68"/>
      <c r="M78" s="68"/>
      <c r="N78" s="68">
        <f t="shared" si="5"/>
        <v>0</v>
      </c>
      <c r="O78" s="68"/>
      <c r="P78" s="69"/>
      <c r="Q78" s="69"/>
      <c r="R78" s="69"/>
      <c r="S78" s="70"/>
      <c r="T78" s="70"/>
      <c r="U78" s="70"/>
      <c r="V78" s="70"/>
      <c r="W78" s="71"/>
      <c r="X78" s="72"/>
      <c r="Y78" s="72"/>
      <c r="Z78" s="72"/>
      <c r="AA78" s="72"/>
      <c r="AB78" s="343"/>
      <c r="AC78" s="344"/>
      <c r="AD78" s="344"/>
      <c r="AE78" s="345"/>
      <c r="AF78" s="73"/>
      <c r="AG78" s="73"/>
      <c r="AH78" s="73"/>
      <c r="AI78" s="74">
        <f t="shared" si="6"/>
        <v>0</v>
      </c>
      <c r="AJ78" s="13"/>
      <c r="AK78" s="13"/>
      <c r="AL78" s="13"/>
      <c r="AM78" s="13"/>
      <c r="AN78" s="13"/>
      <c r="AO78" s="13"/>
      <c r="AP78" s="13"/>
      <c r="AQ78" s="13"/>
      <c r="AR78" s="13"/>
      <c r="AS78" s="13"/>
      <c r="AT78" s="13"/>
      <c r="AU78" s="13"/>
      <c r="AV78" s="13"/>
      <c r="AW78" s="13"/>
      <c r="AX78" s="13"/>
      <c r="AY78" s="13"/>
      <c r="AZ78" s="13"/>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row>
    <row r="79" spans="1:167" ht="14" customHeight="1">
      <c r="A79" s="355"/>
      <c r="B79" s="360"/>
      <c r="C79" s="63" t="s">
        <v>239</v>
      </c>
      <c r="D79" s="64"/>
      <c r="E79" s="359"/>
      <c r="F79" s="78" t="s">
        <v>240</v>
      </c>
      <c r="G79" s="79" t="s">
        <v>241</v>
      </c>
      <c r="H79" s="67"/>
      <c r="I79" s="50" t="e">
        <f t="shared" si="4"/>
        <v>#DIV/0!</v>
      </c>
      <c r="J79" s="68"/>
      <c r="K79" s="68"/>
      <c r="L79" s="68"/>
      <c r="M79" s="68"/>
      <c r="N79" s="68">
        <f t="shared" si="5"/>
        <v>0</v>
      </c>
      <c r="O79" s="68"/>
      <c r="P79" s="69"/>
      <c r="Q79" s="69"/>
      <c r="R79" s="69"/>
      <c r="S79" s="70"/>
      <c r="T79" s="70"/>
      <c r="U79" s="70"/>
      <c r="V79" s="70"/>
      <c r="W79" s="71"/>
      <c r="X79" s="72"/>
      <c r="Y79" s="72"/>
      <c r="Z79" s="72"/>
      <c r="AA79" s="72"/>
      <c r="AB79" s="343"/>
      <c r="AC79" s="344"/>
      <c r="AD79" s="344"/>
      <c r="AE79" s="345"/>
      <c r="AF79" s="73"/>
      <c r="AG79" s="73"/>
      <c r="AH79" s="73"/>
      <c r="AI79" s="74">
        <f t="shared" si="6"/>
        <v>0</v>
      </c>
      <c r="AJ79" s="13"/>
      <c r="AK79" s="13"/>
      <c r="AL79" s="13"/>
      <c r="AM79" s="13"/>
      <c r="AN79" s="13"/>
      <c r="AO79" s="13"/>
      <c r="AP79" s="13"/>
      <c r="AQ79" s="13"/>
      <c r="AR79" s="13"/>
      <c r="AS79" s="13"/>
      <c r="AT79" s="13"/>
      <c r="AU79" s="13"/>
      <c r="AV79" s="13"/>
      <c r="AW79" s="13"/>
      <c r="AX79" s="13"/>
      <c r="AY79" s="13"/>
      <c r="AZ79" s="13"/>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row>
    <row r="80" spans="1:167" ht="14" customHeight="1">
      <c r="A80" s="355"/>
      <c r="B80" s="360"/>
      <c r="C80" s="63" t="s">
        <v>242</v>
      </c>
      <c r="D80" s="64"/>
      <c r="E80" s="359"/>
      <c r="F80" s="82"/>
      <c r="G80" s="83"/>
      <c r="H80" s="67"/>
      <c r="I80" s="50" t="e">
        <f t="shared" si="4"/>
        <v>#DIV/0!</v>
      </c>
      <c r="J80" s="68"/>
      <c r="K80" s="68"/>
      <c r="L80" s="68"/>
      <c r="M80" s="68"/>
      <c r="N80" s="68">
        <f t="shared" si="5"/>
        <v>0</v>
      </c>
      <c r="O80" s="68"/>
      <c r="P80" s="69"/>
      <c r="Q80" s="69"/>
      <c r="R80" s="69"/>
      <c r="S80" s="70"/>
      <c r="T80" s="70"/>
      <c r="U80" s="70"/>
      <c r="V80" s="70"/>
      <c r="W80" s="71"/>
      <c r="X80" s="72"/>
      <c r="Y80" s="72"/>
      <c r="Z80" s="72"/>
      <c r="AA80" s="72"/>
      <c r="AB80" s="343"/>
      <c r="AC80" s="344"/>
      <c r="AD80" s="344"/>
      <c r="AE80" s="345"/>
      <c r="AF80" s="73"/>
      <c r="AG80" s="73"/>
      <c r="AH80" s="73"/>
      <c r="AI80" s="74">
        <f t="shared" si="6"/>
        <v>0</v>
      </c>
      <c r="AJ80" s="13"/>
      <c r="AK80" s="13"/>
      <c r="AL80" s="13"/>
      <c r="AM80" s="13"/>
      <c r="AN80" s="13"/>
      <c r="AO80" s="13"/>
      <c r="AP80" s="13"/>
      <c r="AQ80" s="13"/>
      <c r="AR80" s="13"/>
      <c r="AS80" s="13"/>
      <c r="AT80" s="13"/>
      <c r="AU80" s="13"/>
      <c r="AV80" s="13"/>
      <c r="AW80" s="13"/>
      <c r="AX80" s="13"/>
      <c r="AY80" s="13"/>
      <c r="AZ80" s="13"/>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row>
    <row r="81" spans="1:148" ht="14" customHeight="1">
      <c r="A81" s="355"/>
      <c r="B81" s="360"/>
      <c r="C81" s="63" t="s">
        <v>243</v>
      </c>
      <c r="D81" s="64"/>
      <c r="E81" s="348" t="s">
        <v>244</v>
      </c>
      <c r="F81" s="84" t="s">
        <v>245</v>
      </c>
      <c r="G81" s="85" t="s">
        <v>246</v>
      </c>
      <c r="H81" s="67"/>
      <c r="I81" s="50" t="e">
        <f t="shared" si="4"/>
        <v>#DIV/0!</v>
      </c>
      <c r="J81" s="68"/>
      <c r="K81" s="68"/>
      <c r="L81" s="68"/>
      <c r="M81" s="68"/>
      <c r="N81" s="68">
        <f t="shared" si="5"/>
        <v>0</v>
      </c>
      <c r="O81" s="68"/>
      <c r="P81" s="69"/>
      <c r="Q81" s="69"/>
      <c r="R81" s="69"/>
      <c r="S81" s="70"/>
      <c r="T81" s="70"/>
      <c r="U81" s="70"/>
      <c r="V81" s="70"/>
      <c r="W81" s="71"/>
      <c r="X81" s="72"/>
      <c r="Y81" s="72"/>
      <c r="Z81" s="72"/>
      <c r="AA81" s="72"/>
      <c r="AB81" s="343"/>
      <c r="AC81" s="344"/>
      <c r="AD81" s="344"/>
      <c r="AE81" s="345"/>
      <c r="AF81" s="73"/>
      <c r="AG81" s="73"/>
      <c r="AH81" s="73"/>
      <c r="AI81" s="74">
        <f t="shared" si="6"/>
        <v>0</v>
      </c>
      <c r="AJ81" s="13"/>
      <c r="AK81" s="13"/>
      <c r="AL81" s="13"/>
      <c r="AM81" s="13"/>
      <c r="AN81" s="13"/>
      <c r="AO81" s="13"/>
      <c r="AP81" s="13"/>
      <c r="AQ81" s="13"/>
      <c r="AR81" s="13"/>
      <c r="AS81" s="13"/>
      <c r="AT81" s="13"/>
      <c r="AU81" s="13"/>
      <c r="AV81" s="13"/>
      <c r="AW81" s="13"/>
      <c r="AX81" s="13"/>
      <c r="AY81" s="13"/>
      <c r="AZ81" s="13"/>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row>
    <row r="82" spans="1:148" ht="14" customHeight="1">
      <c r="A82" s="355"/>
      <c r="B82" s="360"/>
      <c r="C82" s="63" t="s">
        <v>247</v>
      </c>
      <c r="D82" s="64"/>
      <c r="E82" s="348"/>
      <c r="F82" s="84" t="s">
        <v>248</v>
      </c>
      <c r="G82" s="85" t="s">
        <v>249</v>
      </c>
      <c r="H82" s="67"/>
      <c r="I82" s="50" t="e">
        <f t="shared" si="4"/>
        <v>#DIV/0!</v>
      </c>
      <c r="J82" s="68"/>
      <c r="K82" s="68"/>
      <c r="L82" s="68"/>
      <c r="M82" s="68"/>
      <c r="N82" s="68">
        <f t="shared" si="5"/>
        <v>0</v>
      </c>
      <c r="O82" s="68"/>
      <c r="P82" s="69"/>
      <c r="Q82" s="69"/>
      <c r="R82" s="69"/>
      <c r="S82" s="70"/>
      <c r="T82" s="70"/>
      <c r="U82" s="70"/>
      <c r="V82" s="70"/>
      <c r="W82" s="71"/>
      <c r="X82" s="72"/>
      <c r="Y82" s="72"/>
      <c r="Z82" s="72"/>
      <c r="AA82" s="72"/>
      <c r="AB82" s="343"/>
      <c r="AC82" s="344"/>
      <c r="AD82" s="344"/>
      <c r="AE82" s="345"/>
      <c r="AF82" s="73"/>
      <c r="AG82" s="73"/>
      <c r="AH82" s="73"/>
      <c r="AI82" s="74">
        <f t="shared" si="6"/>
        <v>0</v>
      </c>
      <c r="AJ82" s="13"/>
      <c r="AK82" s="13"/>
      <c r="AL82" s="13"/>
      <c r="AM82" s="13"/>
      <c r="AN82" s="13"/>
      <c r="AO82" s="13"/>
      <c r="AP82" s="13"/>
      <c r="AQ82" s="13"/>
      <c r="AR82" s="13"/>
      <c r="AS82" s="13"/>
      <c r="AT82" s="13"/>
      <c r="AU82" s="13"/>
      <c r="AV82" s="13"/>
      <c r="AW82" s="13"/>
      <c r="AX82" s="13"/>
      <c r="AY82" s="13"/>
      <c r="AZ82" s="13"/>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row>
    <row r="83" spans="1:148" ht="14" customHeight="1">
      <c r="A83" s="355"/>
      <c r="B83" s="360"/>
      <c r="C83" s="63" t="s">
        <v>250</v>
      </c>
      <c r="D83" s="64"/>
      <c r="E83" s="348"/>
      <c r="F83" s="84" t="s">
        <v>251</v>
      </c>
      <c r="G83" s="85" t="s">
        <v>252</v>
      </c>
      <c r="H83" s="67"/>
      <c r="I83" s="50" t="e">
        <f t="shared" si="4"/>
        <v>#DIV/0!</v>
      </c>
      <c r="J83" s="68"/>
      <c r="K83" s="68"/>
      <c r="L83" s="68"/>
      <c r="M83" s="68"/>
      <c r="N83" s="68">
        <f t="shared" si="5"/>
        <v>0</v>
      </c>
      <c r="O83" s="68"/>
      <c r="P83" s="69"/>
      <c r="Q83" s="69"/>
      <c r="R83" s="69"/>
      <c r="S83" s="70"/>
      <c r="T83" s="70"/>
      <c r="U83" s="70"/>
      <c r="V83" s="70"/>
      <c r="W83" s="71"/>
      <c r="X83" s="72"/>
      <c r="Y83" s="72"/>
      <c r="Z83" s="72"/>
      <c r="AA83" s="72"/>
      <c r="AB83" s="343"/>
      <c r="AC83" s="344"/>
      <c r="AD83" s="344"/>
      <c r="AE83" s="345"/>
      <c r="AF83" s="73"/>
      <c r="AG83" s="73"/>
      <c r="AH83" s="73"/>
      <c r="AI83" s="74">
        <f t="shared" si="6"/>
        <v>0</v>
      </c>
      <c r="AJ83" s="13"/>
      <c r="AK83" s="13"/>
      <c r="AL83" s="13"/>
      <c r="AM83" s="13"/>
      <c r="AN83" s="13"/>
      <c r="AO83" s="13"/>
      <c r="AP83" s="13"/>
      <c r="AQ83" s="13"/>
      <c r="AR83" s="13"/>
      <c r="AS83" s="13"/>
      <c r="AT83" s="13"/>
      <c r="AU83" s="13"/>
      <c r="AV83" s="13"/>
      <c r="AW83" s="13"/>
      <c r="AX83" s="13"/>
      <c r="AY83" s="13"/>
      <c r="AZ83" s="13"/>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row>
    <row r="84" spans="1:148" ht="14" customHeight="1">
      <c r="A84" s="355"/>
      <c r="B84" s="360"/>
      <c r="C84" s="63" t="s">
        <v>253</v>
      </c>
      <c r="D84" s="64"/>
      <c r="E84" s="348"/>
      <c r="F84" s="84" t="s">
        <v>254</v>
      </c>
      <c r="G84" s="85" t="s">
        <v>255</v>
      </c>
      <c r="H84" s="67"/>
      <c r="I84" s="50" t="e">
        <f t="shared" si="4"/>
        <v>#DIV/0!</v>
      </c>
      <c r="J84" s="68"/>
      <c r="K84" s="68"/>
      <c r="L84" s="68"/>
      <c r="M84" s="68"/>
      <c r="N84" s="68">
        <f t="shared" si="5"/>
        <v>0</v>
      </c>
      <c r="O84" s="68"/>
      <c r="P84" s="69"/>
      <c r="Q84" s="69"/>
      <c r="R84" s="69"/>
      <c r="S84" s="70"/>
      <c r="T84" s="70"/>
      <c r="U84" s="70"/>
      <c r="V84" s="70"/>
      <c r="W84" s="71"/>
      <c r="X84" s="72"/>
      <c r="Y84" s="72"/>
      <c r="Z84" s="72"/>
      <c r="AA84" s="72"/>
      <c r="AB84" s="343"/>
      <c r="AC84" s="344"/>
      <c r="AD84" s="344"/>
      <c r="AE84" s="345"/>
      <c r="AF84" s="73"/>
      <c r="AG84" s="73"/>
      <c r="AH84" s="73"/>
      <c r="AI84" s="74">
        <f t="shared" si="6"/>
        <v>0</v>
      </c>
      <c r="AJ84" s="13"/>
      <c r="AK84" s="13"/>
      <c r="AL84" s="13"/>
      <c r="AM84" s="13"/>
      <c r="AN84" s="13"/>
      <c r="AO84" s="13"/>
      <c r="AP84" s="13"/>
      <c r="AQ84" s="13"/>
      <c r="AR84" s="13"/>
      <c r="AS84" s="13"/>
      <c r="AT84" s="13"/>
      <c r="AU84" s="13"/>
      <c r="AV84" s="13"/>
      <c r="AW84" s="13"/>
      <c r="AX84" s="13"/>
      <c r="AY84" s="13"/>
      <c r="AZ84" s="13"/>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row>
    <row r="85" spans="1:148" ht="14" customHeight="1">
      <c r="A85" s="355"/>
      <c r="B85" s="360"/>
      <c r="C85" s="86" t="s">
        <v>71</v>
      </c>
      <c r="D85" s="87">
        <f>SUM(D77:D84)</f>
        <v>0</v>
      </c>
      <c r="E85" s="348"/>
      <c r="F85" s="84"/>
      <c r="G85" s="85"/>
      <c r="H85" s="67"/>
      <c r="I85" s="50" t="e">
        <f t="shared" si="4"/>
        <v>#DIV/0!</v>
      </c>
      <c r="J85" s="68"/>
      <c r="K85" s="68"/>
      <c r="L85" s="68"/>
      <c r="M85" s="68"/>
      <c r="N85" s="68">
        <f t="shared" si="5"/>
        <v>0</v>
      </c>
      <c r="O85" s="68"/>
      <c r="P85" s="69"/>
      <c r="Q85" s="69"/>
      <c r="R85" s="69"/>
      <c r="S85" s="70"/>
      <c r="T85" s="70"/>
      <c r="U85" s="70"/>
      <c r="V85" s="70"/>
      <c r="W85" s="71"/>
      <c r="X85" s="72"/>
      <c r="Y85" s="72"/>
      <c r="Z85" s="72"/>
      <c r="AA85" s="72"/>
      <c r="AB85" s="343"/>
      <c r="AC85" s="344"/>
      <c r="AD85" s="344"/>
      <c r="AE85" s="345"/>
      <c r="AF85" s="73"/>
      <c r="AG85" s="73"/>
      <c r="AH85" s="73"/>
      <c r="AI85" s="74">
        <f t="shared" si="6"/>
        <v>0</v>
      </c>
      <c r="AJ85" s="13"/>
      <c r="AK85" s="13"/>
      <c r="AL85" s="13"/>
      <c r="AM85" s="13"/>
      <c r="AN85" s="13"/>
      <c r="AO85" s="13"/>
      <c r="AP85" s="13"/>
      <c r="AQ85" s="13"/>
      <c r="AR85" s="13"/>
      <c r="AS85" s="13"/>
      <c r="AT85" s="13"/>
      <c r="AU85" s="13"/>
      <c r="AV85" s="13"/>
      <c r="AW85" s="13"/>
      <c r="AX85" s="13"/>
      <c r="AY85" s="13"/>
      <c r="AZ85" s="13"/>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row>
    <row r="86" spans="1:148" ht="14" customHeight="1">
      <c r="A86" s="355"/>
      <c r="B86" s="346" t="s">
        <v>72</v>
      </c>
      <c r="C86" s="63" t="s">
        <v>256</v>
      </c>
      <c r="D86" s="88"/>
      <c r="E86" s="348"/>
      <c r="F86" s="89"/>
      <c r="G86" s="90"/>
      <c r="H86" s="67"/>
      <c r="I86" s="50" t="e">
        <f t="shared" si="4"/>
        <v>#DIV/0!</v>
      </c>
      <c r="J86" s="68"/>
      <c r="K86" s="68"/>
      <c r="L86" s="68"/>
      <c r="M86" s="68"/>
      <c r="N86" s="68">
        <f t="shared" si="5"/>
        <v>0</v>
      </c>
      <c r="O86" s="68"/>
      <c r="P86" s="69"/>
      <c r="Q86" s="69"/>
      <c r="R86" s="69"/>
      <c r="S86" s="70"/>
      <c r="T86" s="70"/>
      <c r="U86" s="70"/>
      <c r="V86" s="70"/>
      <c r="W86" s="71"/>
      <c r="X86" s="72"/>
      <c r="Y86" s="72"/>
      <c r="Z86" s="72"/>
      <c r="AA86" s="72"/>
      <c r="AB86" s="343"/>
      <c r="AC86" s="344"/>
      <c r="AD86" s="344"/>
      <c r="AE86" s="345"/>
      <c r="AF86" s="73"/>
      <c r="AG86" s="73"/>
      <c r="AH86" s="73"/>
      <c r="AI86" s="74">
        <f t="shared" si="6"/>
        <v>0</v>
      </c>
      <c r="AJ86" s="13"/>
      <c r="AK86" s="13"/>
      <c r="AL86" s="13"/>
      <c r="AM86" s="13"/>
      <c r="AN86" s="13"/>
      <c r="AO86" s="13"/>
      <c r="AP86" s="13"/>
      <c r="AQ86" s="13"/>
      <c r="AR86" s="13"/>
      <c r="AS86" s="13"/>
      <c r="AT86" s="13"/>
      <c r="AU86" s="13"/>
      <c r="AV86" s="13"/>
      <c r="AW86" s="13"/>
      <c r="AX86" s="13"/>
      <c r="AY86" s="13"/>
      <c r="AZ86" s="13"/>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row>
    <row r="87" spans="1:148" ht="14" customHeight="1">
      <c r="A87" s="355"/>
      <c r="B87" s="346"/>
      <c r="C87" s="63" t="s">
        <v>257</v>
      </c>
      <c r="D87" s="88"/>
      <c r="E87" s="347" t="s">
        <v>258</v>
      </c>
      <c r="F87" s="91" t="s">
        <v>196</v>
      </c>
      <c r="G87" s="92" t="s">
        <v>259</v>
      </c>
      <c r="H87" s="67"/>
      <c r="I87" s="50" t="e">
        <f t="shared" si="4"/>
        <v>#DIV/0!</v>
      </c>
      <c r="J87" s="68"/>
      <c r="K87" s="68"/>
      <c r="L87" s="68"/>
      <c r="M87" s="68"/>
      <c r="N87" s="68">
        <f t="shared" si="5"/>
        <v>0</v>
      </c>
      <c r="O87" s="68"/>
      <c r="P87" s="69"/>
      <c r="Q87" s="69"/>
      <c r="R87" s="69"/>
      <c r="S87" s="70"/>
      <c r="T87" s="70"/>
      <c r="U87" s="70"/>
      <c r="V87" s="70"/>
      <c r="W87" s="71"/>
      <c r="X87" s="72"/>
      <c r="Y87" s="72"/>
      <c r="Z87" s="72"/>
      <c r="AA87" s="72"/>
      <c r="AB87" s="343"/>
      <c r="AC87" s="344"/>
      <c r="AD87" s="344"/>
      <c r="AE87" s="345"/>
      <c r="AF87" s="73"/>
      <c r="AG87" s="73"/>
      <c r="AH87" s="73"/>
      <c r="AI87" s="74">
        <f t="shared" si="6"/>
        <v>0</v>
      </c>
      <c r="AJ87" s="13"/>
      <c r="AK87" s="13"/>
      <c r="AL87" s="13"/>
      <c r="AM87" s="13"/>
      <c r="AN87" s="13"/>
      <c r="AO87" s="13"/>
      <c r="AP87" s="13"/>
      <c r="AQ87" s="13"/>
      <c r="AR87" s="13"/>
      <c r="AS87" s="13"/>
      <c r="AT87" s="13"/>
      <c r="AU87" s="13"/>
      <c r="AV87" s="13"/>
      <c r="AW87" s="13"/>
      <c r="AX87" s="13"/>
      <c r="AY87" s="13"/>
      <c r="AZ87" s="13"/>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row>
    <row r="88" spans="1:148" ht="14" customHeight="1">
      <c r="A88" s="355"/>
      <c r="B88" s="346"/>
      <c r="C88" s="63" t="s">
        <v>260</v>
      </c>
      <c r="D88" s="88"/>
      <c r="E88" s="347"/>
      <c r="F88" s="91" t="s">
        <v>261</v>
      </c>
      <c r="G88" s="92" t="s">
        <v>262</v>
      </c>
      <c r="H88" s="67"/>
      <c r="I88" s="50" t="e">
        <f t="shared" si="4"/>
        <v>#DIV/0!</v>
      </c>
      <c r="J88" s="68"/>
      <c r="K88" s="68"/>
      <c r="L88" s="68"/>
      <c r="M88" s="68"/>
      <c r="N88" s="68">
        <f t="shared" si="5"/>
        <v>0</v>
      </c>
      <c r="O88" s="68"/>
      <c r="P88" s="69"/>
      <c r="Q88" s="69"/>
      <c r="R88" s="69"/>
      <c r="S88" s="70"/>
      <c r="T88" s="70"/>
      <c r="U88" s="70"/>
      <c r="V88" s="70"/>
      <c r="W88" s="71"/>
      <c r="X88" s="72"/>
      <c r="Y88" s="72"/>
      <c r="Z88" s="72"/>
      <c r="AA88" s="72"/>
      <c r="AB88" s="343"/>
      <c r="AC88" s="344"/>
      <c r="AD88" s="344"/>
      <c r="AE88" s="345"/>
      <c r="AF88" s="73"/>
      <c r="AG88" s="73"/>
      <c r="AH88" s="73"/>
      <c r="AI88" s="74">
        <f t="shared" si="6"/>
        <v>0</v>
      </c>
      <c r="AJ88" s="13"/>
      <c r="AK88" s="13"/>
      <c r="AL88" s="13"/>
      <c r="AM88" s="13"/>
      <c r="AN88" s="13"/>
      <c r="AO88" s="13"/>
      <c r="AP88" s="13"/>
      <c r="AQ88" s="13"/>
      <c r="AR88" s="13"/>
      <c r="AS88" s="13"/>
      <c r="AT88" s="13"/>
      <c r="AU88" s="13"/>
      <c r="AV88" s="13"/>
      <c r="AW88" s="13"/>
      <c r="AX88" s="13"/>
      <c r="AY88" s="13"/>
      <c r="AZ88" s="13"/>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row>
    <row r="89" spans="1:148" ht="14" customHeight="1">
      <c r="A89" s="355"/>
      <c r="B89" s="346"/>
      <c r="C89" s="63" t="s">
        <v>263</v>
      </c>
      <c r="D89" s="88"/>
      <c r="E89" s="347"/>
      <c r="F89" s="91" t="s">
        <v>264</v>
      </c>
      <c r="G89" s="92" t="s">
        <v>265</v>
      </c>
      <c r="H89" s="67"/>
      <c r="I89" s="50" t="e">
        <f t="shared" si="4"/>
        <v>#DIV/0!</v>
      </c>
      <c r="J89" s="68"/>
      <c r="K89" s="68"/>
      <c r="L89" s="68"/>
      <c r="M89" s="68"/>
      <c r="N89" s="68">
        <f t="shared" si="5"/>
        <v>0</v>
      </c>
      <c r="O89" s="68"/>
      <c r="P89" s="69"/>
      <c r="Q89" s="69"/>
      <c r="R89" s="69"/>
      <c r="S89" s="70"/>
      <c r="T89" s="70"/>
      <c r="U89" s="70"/>
      <c r="V89" s="70"/>
      <c r="W89" s="71"/>
      <c r="X89" s="72"/>
      <c r="Y89" s="72"/>
      <c r="Z89" s="72"/>
      <c r="AA89" s="72"/>
      <c r="AB89" s="343"/>
      <c r="AC89" s="344"/>
      <c r="AD89" s="344"/>
      <c r="AE89" s="345"/>
      <c r="AF89" s="73"/>
      <c r="AG89" s="73"/>
      <c r="AH89" s="73"/>
      <c r="AI89" s="74">
        <f t="shared" si="6"/>
        <v>0</v>
      </c>
      <c r="AJ89" s="13"/>
      <c r="AK89" s="13"/>
      <c r="AL89" s="13"/>
      <c r="AM89" s="13"/>
      <c r="AN89" s="13"/>
      <c r="AO89" s="13"/>
      <c r="AP89" s="13"/>
      <c r="AQ89" s="13"/>
      <c r="AR89" s="13"/>
      <c r="AS89" s="13"/>
      <c r="AT89" s="13"/>
      <c r="AU89" s="13"/>
      <c r="AV89" s="13"/>
      <c r="AW89" s="13"/>
      <c r="AX89" s="13"/>
      <c r="AY89" s="13"/>
      <c r="AZ89" s="13"/>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row>
    <row r="90" spans="1:148" ht="14" customHeight="1">
      <c r="A90" s="355"/>
      <c r="B90" s="346"/>
      <c r="C90" s="63" t="s">
        <v>266</v>
      </c>
      <c r="D90" s="88"/>
      <c r="E90" s="347"/>
      <c r="F90" s="91" t="s">
        <v>267</v>
      </c>
      <c r="G90" s="92" t="s">
        <v>268</v>
      </c>
      <c r="H90" s="67"/>
      <c r="I90" s="50" t="e">
        <f t="shared" si="4"/>
        <v>#DIV/0!</v>
      </c>
      <c r="J90" s="68"/>
      <c r="K90" s="68"/>
      <c r="L90" s="68"/>
      <c r="M90" s="68"/>
      <c r="N90" s="68">
        <f t="shared" si="5"/>
        <v>0</v>
      </c>
      <c r="O90" s="68"/>
      <c r="P90" s="69"/>
      <c r="Q90" s="69"/>
      <c r="R90" s="69"/>
      <c r="S90" s="70"/>
      <c r="T90" s="70"/>
      <c r="U90" s="70"/>
      <c r="V90" s="70"/>
      <c r="W90" s="71"/>
      <c r="X90" s="72"/>
      <c r="Y90" s="72"/>
      <c r="Z90" s="72"/>
      <c r="AA90" s="72"/>
      <c r="AB90" s="343"/>
      <c r="AC90" s="344"/>
      <c r="AD90" s="344"/>
      <c r="AE90" s="345"/>
      <c r="AF90" s="73"/>
      <c r="AG90" s="73"/>
      <c r="AH90" s="73"/>
      <c r="AI90" s="74">
        <f t="shared" si="6"/>
        <v>0</v>
      </c>
      <c r="AJ90" s="13"/>
      <c r="AK90" s="13"/>
      <c r="AL90" s="13"/>
      <c r="AM90" s="13"/>
      <c r="AN90" s="13"/>
      <c r="AO90" s="13"/>
      <c r="AP90" s="13"/>
      <c r="AQ90" s="13"/>
      <c r="AR90" s="13"/>
      <c r="AS90" s="13"/>
      <c r="AT90" s="13"/>
      <c r="AU90" s="13"/>
      <c r="AV90" s="13"/>
      <c r="AW90" s="13"/>
      <c r="AX90" s="13"/>
      <c r="AY90" s="13"/>
      <c r="AZ90" s="13"/>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row>
    <row r="91" spans="1:148" ht="14" customHeight="1">
      <c r="A91" s="355"/>
      <c r="B91" s="346"/>
      <c r="C91" s="63" t="s">
        <v>269</v>
      </c>
      <c r="D91" s="88"/>
      <c r="E91" s="347"/>
      <c r="F91" s="93" t="s">
        <v>3</v>
      </c>
      <c r="G91" s="94" t="s">
        <v>3</v>
      </c>
      <c r="H91" s="67"/>
      <c r="I91" s="50" t="e">
        <f t="shared" si="4"/>
        <v>#DIV/0!</v>
      </c>
      <c r="J91" s="68"/>
      <c r="K91" s="68"/>
      <c r="L91" s="68"/>
      <c r="M91" s="68"/>
      <c r="N91" s="68">
        <f t="shared" si="5"/>
        <v>0</v>
      </c>
      <c r="O91" s="68"/>
      <c r="P91" s="69"/>
      <c r="Q91" s="69"/>
      <c r="R91" s="69"/>
      <c r="S91" s="70"/>
      <c r="T91" s="70"/>
      <c r="U91" s="70"/>
      <c r="V91" s="70"/>
      <c r="W91" s="71"/>
      <c r="X91" s="72"/>
      <c r="Y91" s="72"/>
      <c r="Z91" s="72"/>
      <c r="AA91" s="72"/>
      <c r="AB91" s="343"/>
      <c r="AC91" s="344"/>
      <c r="AD91" s="344"/>
      <c r="AE91" s="345"/>
      <c r="AF91" s="73"/>
      <c r="AG91" s="73"/>
      <c r="AH91" s="73"/>
      <c r="AI91" s="74">
        <f t="shared" si="6"/>
        <v>0</v>
      </c>
      <c r="AJ91" s="13"/>
      <c r="AK91" s="13"/>
      <c r="AL91" s="13"/>
      <c r="AM91" s="13"/>
      <c r="AN91" s="13"/>
      <c r="AO91" s="13"/>
      <c r="AP91" s="13"/>
      <c r="AQ91" s="13"/>
      <c r="AR91" s="13"/>
      <c r="AS91" s="13"/>
      <c r="AT91" s="13"/>
      <c r="AU91" s="13"/>
      <c r="AV91" s="13"/>
      <c r="AW91" s="13"/>
      <c r="AX91" s="13"/>
      <c r="AY91" s="13"/>
      <c r="AZ91" s="13"/>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row>
    <row r="92" spans="1:148" ht="14" customHeight="1">
      <c r="A92" s="356"/>
      <c r="B92" s="346"/>
      <c r="C92" s="95" t="s">
        <v>72</v>
      </c>
      <c r="D92" s="96">
        <f>SUM(D86:D91)</f>
        <v>0</v>
      </c>
      <c r="E92" s="347"/>
      <c r="F92" s="93" t="s">
        <v>3</v>
      </c>
      <c r="G92" s="94" t="s">
        <v>3</v>
      </c>
      <c r="H92" s="67"/>
      <c r="I92" s="50" t="e">
        <f t="shared" si="4"/>
        <v>#DIV/0!</v>
      </c>
      <c r="J92" s="68"/>
      <c r="K92" s="68"/>
      <c r="L92" s="68"/>
      <c r="M92" s="68"/>
      <c r="N92" s="68">
        <f t="shared" si="5"/>
        <v>0</v>
      </c>
      <c r="O92" s="68"/>
      <c r="P92" s="69"/>
      <c r="Q92" s="69"/>
      <c r="R92" s="69"/>
      <c r="S92" s="70"/>
      <c r="T92" s="70"/>
      <c r="U92" s="70"/>
      <c r="V92" s="70"/>
      <c r="W92" s="71"/>
      <c r="X92" s="72"/>
      <c r="Y92" s="72"/>
      <c r="Z92" s="72"/>
      <c r="AA92" s="72"/>
      <c r="AB92" s="343"/>
      <c r="AC92" s="344"/>
      <c r="AD92" s="344"/>
      <c r="AE92" s="345"/>
      <c r="AF92" s="97"/>
      <c r="AG92" s="97"/>
      <c r="AH92" s="97"/>
      <c r="AI92" s="74">
        <f t="shared" si="6"/>
        <v>0</v>
      </c>
      <c r="AJ92" s="13"/>
      <c r="AK92" s="13"/>
      <c r="AL92" s="13"/>
      <c r="AM92" s="13"/>
      <c r="AN92" s="13"/>
      <c r="AO92" s="13"/>
      <c r="AP92" s="13"/>
      <c r="AQ92" s="13"/>
      <c r="AR92" s="13"/>
      <c r="AS92" s="13"/>
      <c r="AT92" s="13"/>
      <c r="AU92" s="13"/>
      <c r="AV92" s="13"/>
      <c r="AW92" s="13"/>
      <c r="AX92" s="13"/>
      <c r="AY92" s="13"/>
      <c r="AZ92" s="13"/>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row>
    <row r="93" spans="1:148" ht="15" thickBo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3"/>
      <c r="AK93" s="13"/>
      <c r="AL93" s="13"/>
      <c r="AM93" s="13"/>
      <c r="AN93" s="13"/>
      <c r="AO93" s="13"/>
      <c r="AP93" s="13"/>
      <c r="AQ93" s="13"/>
      <c r="AR93" s="13"/>
      <c r="AS93" s="13"/>
      <c r="AT93" s="13"/>
      <c r="AU93" s="13"/>
      <c r="AV93" s="13"/>
      <c r="AW93" s="13"/>
      <c r="AX93" s="13"/>
      <c r="AY93" s="13"/>
      <c r="AZ93" s="13"/>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row>
    <row r="94" spans="1:148" ht="52.5" customHeight="1">
      <c r="A94" s="334" t="str">
        <f>G61</f>
        <v xml:space="preserve"> &amp;   </v>
      </c>
      <c r="B94" s="98" t="s">
        <v>99</v>
      </c>
      <c r="C94" s="98" t="s">
        <v>100</v>
      </c>
      <c r="D94" s="337" t="s">
        <v>270</v>
      </c>
      <c r="E94" s="337"/>
      <c r="F94" s="337"/>
      <c r="G94" s="337"/>
      <c r="H94" s="337"/>
      <c r="I94" s="337"/>
      <c r="J94" s="337"/>
      <c r="K94" s="337"/>
      <c r="L94" s="337"/>
      <c r="M94" s="337"/>
      <c r="N94" s="337"/>
      <c r="O94" s="337"/>
      <c r="P94" s="337"/>
      <c r="Q94" s="338"/>
      <c r="R94" s="214" t="s">
        <v>99</v>
      </c>
      <c r="S94" s="215" t="s">
        <v>100</v>
      </c>
      <c r="T94" s="216" t="s">
        <v>101</v>
      </c>
      <c r="U94" s="216" t="s">
        <v>102</v>
      </c>
      <c r="V94" s="216" t="s">
        <v>103</v>
      </c>
      <c r="W94" s="339" t="s">
        <v>271</v>
      </c>
      <c r="X94" s="339"/>
      <c r="Y94" s="339"/>
      <c r="Z94" s="339"/>
      <c r="AA94" s="339"/>
      <c r="AB94" s="339"/>
      <c r="AC94" s="339"/>
      <c r="AD94" s="339"/>
      <c r="AE94" s="339"/>
      <c r="AF94" s="216" t="s">
        <v>272</v>
      </c>
      <c r="AG94" s="216" t="s">
        <v>106</v>
      </c>
      <c r="AH94" s="216" t="s">
        <v>273</v>
      </c>
      <c r="AI94" s="217" t="s">
        <v>108</v>
      </c>
      <c r="AJ94" s="13"/>
      <c r="AK94" s="13"/>
      <c r="AL94" s="13"/>
      <c r="AM94" s="13"/>
      <c r="AN94" s="13"/>
      <c r="AO94" s="13"/>
      <c r="AP94" s="13"/>
      <c r="AQ94" s="13"/>
      <c r="AR94" s="13"/>
      <c r="AS94" s="13"/>
      <c r="AT94" s="13"/>
      <c r="AU94" s="13"/>
      <c r="AV94" s="13"/>
      <c r="AW94" s="13"/>
      <c r="AX94" s="13"/>
      <c r="AY94" s="13"/>
      <c r="AZ94" s="13"/>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row>
    <row r="95" spans="1:148" ht="29.25" customHeight="1">
      <c r="A95" s="335"/>
      <c r="B95" s="224"/>
      <c r="C95" s="225">
        <f>COUNT(C96:C121)</f>
        <v>0</v>
      </c>
      <c r="D95" s="340" t="str">
        <f>CONCATENATE(D1,"-",D2,"-",D3,",",D4," MOM-  ",  D5,"    Dad-    ",D6,"      - ",   D7,    ",       ",    D8,"     -",D9,"     -",D10,"     -",D11,"     -",D12)</f>
        <v>-- , MOM-      Dad-          - ,            -     -     -     -</v>
      </c>
      <c r="E95" s="340"/>
      <c r="F95" s="340"/>
      <c r="G95" s="340"/>
      <c r="H95" s="340"/>
      <c r="I95" s="340"/>
      <c r="J95" s="340"/>
      <c r="K95" s="340"/>
      <c r="L95" s="340"/>
      <c r="M95" s="340"/>
      <c r="N95" s="340"/>
      <c r="O95" s="340"/>
      <c r="P95" s="340"/>
      <c r="Q95" s="341"/>
      <c r="R95" s="218"/>
      <c r="S95" s="221">
        <f>COUNT(S96:S121)</f>
        <v>0</v>
      </c>
      <c r="T95" s="221">
        <f>COUNT(T96:T121)</f>
        <v>0</v>
      </c>
      <c r="U95" s="221">
        <f>COUNT(U96:U121)</f>
        <v>0</v>
      </c>
      <c r="V95" s="221">
        <f>COUNT(V96:V121)</f>
        <v>0</v>
      </c>
      <c r="W95" s="342">
        <f>COUNTA(W96:W121)</f>
        <v>0</v>
      </c>
      <c r="X95" s="342"/>
      <c r="Y95" s="342"/>
      <c r="Z95" s="342"/>
      <c r="AA95" s="342"/>
      <c r="AB95" s="342"/>
      <c r="AC95" s="342"/>
      <c r="AD95" s="342"/>
      <c r="AE95" s="342"/>
      <c r="AF95" s="222">
        <f>SUM(AF96:AF121)</f>
        <v>0</v>
      </c>
      <c r="AG95" s="222">
        <f>SUM(AG96:AG121)</f>
        <v>0</v>
      </c>
      <c r="AH95" s="222">
        <f>SUM(AH96:AH121)</f>
        <v>0</v>
      </c>
      <c r="AI95" s="223">
        <f>SUM(AI96:AI121)</f>
        <v>0</v>
      </c>
      <c r="AJ95" s="13"/>
      <c r="AK95" s="13"/>
      <c r="AL95" s="13"/>
      <c r="AM95" s="13"/>
      <c r="AN95" s="13"/>
      <c r="AO95" s="13"/>
      <c r="AP95" s="13"/>
      <c r="AQ95" s="13"/>
      <c r="AR95" s="13"/>
      <c r="AS95" s="13"/>
      <c r="AT95" s="13"/>
      <c r="AU95" s="13"/>
      <c r="AV95" s="13"/>
      <c r="AW95" s="13"/>
      <c r="AX95" s="13"/>
      <c r="AY95" s="13"/>
      <c r="AZ95" s="13"/>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row>
    <row r="96" spans="1:148" ht="17.5" customHeight="1">
      <c r="A96" s="335"/>
      <c r="B96" s="292">
        <v>1</v>
      </c>
      <c r="C96" s="294"/>
      <c r="D96" s="296"/>
      <c r="E96" s="296"/>
      <c r="F96" s="296"/>
      <c r="G96" s="296"/>
      <c r="H96" s="296"/>
      <c r="I96" s="296"/>
      <c r="J96" s="296"/>
      <c r="K96" s="296"/>
      <c r="L96" s="296"/>
      <c r="M96" s="296"/>
      <c r="N96" s="296"/>
      <c r="O96" s="296"/>
      <c r="P96" s="296"/>
      <c r="Q96" s="297"/>
      <c r="R96" s="219">
        <v>1</v>
      </c>
      <c r="S96" s="99"/>
      <c r="T96" s="100"/>
      <c r="U96" s="100"/>
      <c r="V96" s="100"/>
      <c r="W96" s="300"/>
      <c r="X96" s="300"/>
      <c r="Y96" s="300"/>
      <c r="Z96" s="300"/>
      <c r="AA96" s="300"/>
      <c r="AB96" s="300"/>
      <c r="AC96" s="300"/>
      <c r="AD96" s="300"/>
      <c r="AE96" s="300"/>
      <c r="AF96" s="100"/>
      <c r="AG96" s="100"/>
      <c r="AH96" s="100"/>
      <c r="AI96" s="101"/>
      <c r="AJ96" s="13"/>
      <c r="AK96" s="13"/>
      <c r="AL96" s="13"/>
      <c r="AM96" s="13"/>
      <c r="AN96" s="13"/>
      <c r="AO96" s="13"/>
      <c r="AP96" s="13"/>
      <c r="AQ96" s="13"/>
      <c r="AR96" s="13"/>
      <c r="AS96" s="13"/>
      <c r="AT96" s="13"/>
      <c r="AU96" s="13"/>
      <c r="AV96" s="13"/>
      <c r="AW96" s="13"/>
      <c r="AX96" s="13"/>
      <c r="AY96" s="13"/>
      <c r="AZ96" s="13"/>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row>
    <row r="97" spans="1:148" ht="17.5" customHeight="1">
      <c r="A97" s="335"/>
      <c r="B97" s="292"/>
      <c r="C97" s="294"/>
      <c r="D97" s="296"/>
      <c r="E97" s="296"/>
      <c r="F97" s="296"/>
      <c r="G97" s="296"/>
      <c r="H97" s="296"/>
      <c r="I97" s="296"/>
      <c r="J97" s="296"/>
      <c r="K97" s="296"/>
      <c r="L97" s="296"/>
      <c r="M97" s="296"/>
      <c r="N97" s="296"/>
      <c r="O97" s="296"/>
      <c r="P97" s="296"/>
      <c r="Q97" s="297"/>
      <c r="R97" s="219">
        <v>2</v>
      </c>
      <c r="S97" s="99"/>
      <c r="T97" s="100"/>
      <c r="U97" s="100"/>
      <c r="V97" s="100"/>
      <c r="W97" s="300"/>
      <c r="X97" s="300"/>
      <c r="Y97" s="300"/>
      <c r="Z97" s="300"/>
      <c r="AA97" s="300"/>
      <c r="AB97" s="300"/>
      <c r="AC97" s="300"/>
      <c r="AD97" s="300"/>
      <c r="AE97" s="300"/>
      <c r="AF97" s="100"/>
      <c r="AG97" s="100"/>
      <c r="AH97" s="100"/>
      <c r="AI97" s="101"/>
      <c r="AJ97" s="13"/>
      <c r="AK97" s="13"/>
      <c r="AL97" s="13"/>
      <c r="AM97" s="13"/>
      <c r="AN97" s="13"/>
      <c r="AO97" s="13"/>
      <c r="AP97" s="13"/>
      <c r="AQ97" s="13"/>
      <c r="AR97" s="13"/>
      <c r="AS97" s="13"/>
      <c r="AT97" s="13"/>
      <c r="AU97" s="13"/>
      <c r="AV97" s="13"/>
      <c r="AW97" s="13"/>
      <c r="AX97" s="13"/>
      <c r="AY97" s="13"/>
      <c r="AZ97" s="13"/>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row>
    <row r="98" spans="1:148" ht="17.5" customHeight="1">
      <c r="A98" s="335"/>
      <c r="B98" s="292">
        <v>2</v>
      </c>
      <c r="C98" s="294"/>
      <c r="D98" s="296"/>
      <c r="E98" s="296"/>
      <c r="F98" s="296"/>
      <c r="G98" s="296"/>
      <c r="H98" s="296"/>
      <c r="I98" s="296"/>
      <c r="J98" s="296"/>
      <c r="K98" s="296"/>
      <c r="L98" s="296"/>
      <c r="M98" s="296"/>
      <c r="N98" s="296"/>
      <c r="O98" s="296"/>
      <c r="P98" s="296"/>
      <c r="Q98" s="297"/>
      <c r="R98" s="219">
        <v>3</v>
      </c>
      <c r="S98" s="99"/>
      <c r="T98" s="100"/>
      <c r="U98" s="100"/>
      <c r="V98" s="100"/>
      <c r="W98" s="300"/>
      <c r="X98" s="300"/>
      <c r="Y98" s="300"/>
      <c r="Z98" s="300"/>
      <c r="AA98" s="300"/>
      <c r="AB98" s="300"/>
      <c r="AC98" s="300"/>
      <c r="AD98" s="300"/>
      <c r="AE98" s="300"/>
      <c r="AF98" s="100"/>
      <c r="AG98" s="100"/>
      <c r="AH98" s="100"/>
      <c r="AI98" s="101"/>
      <c r="AJ98" s="13"/>
      <c r="AK98" s="13"/>
      <c r="AL98" s="13"/>
      <c r="AM98" s="13"/>
      <c r="AN98" s="13"/>
      <c r="AO98" s="13"/>
      <c r="AP98" s="13"/>
      <c r="AQ98" s="13"/>
      <c r="AR98" s="13"/>
      <c r="AS98" s="13"/>
      <c r="AT98" s="13"/>
      <c r="AU98" s="13"/>
      <c r="AV98" s="13"/>
      <c r="AW98" s="13"/>
      <c r="AX98" s="13"/>
      <c r="AY98" s="13"/>
      <c r="AZ98" s="13"/>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row>
    <row r="99" spans="1:148" ht="17.5" customHeight="1">
      <c r="A99" s="335"/>
      <c r="B99" s="292"/>
      <c r="C99" s="294"/>
      <c r="D99" s="296"/>
      <c r="E99" s="296"/>
      <c r="F99" s="296"/>
      <c r="G99" s="296"/>
      <c r="H99" s="296"/>
      <c r="I99" s="296"/>
      <c r="J99" s="296"/>
      <c r="K99" s="296"/>
      <c r="L99" s="296"/>
      <c r="M99" s="296"/>
      <c r="N99" s="296"/>
      <c r="O99" s="296"/>
      <c r="P99" s="296"/>
      <c r="Q99" s="297"/>
      <c r="R99" s="219">
        <v>4</v>
      </c>
      <c r="S99" s="99"/>
      <c r="T99" s="100"/>
      <c r="U99" s="100"/>
      <c r="V99" s="100"/>
      <c r="W99" s="300"/>
      <c r="X99" s="300"/>
      <c r="Y99" s="300"/>
      <c r="Z99" s="300"/>
      <c r="AA99" s="300"/>
      <c r="AB99" s="300"/>
      <c r="AC99" s="300"/>
      <c r="AD99" s="300"/>
      <c r="AE99" s="300"/>
      <c r="AF99" s="100"/>
      <c r="AG99" s="100"/>
      <c r="AH99" s="100"/>
      <c r="AI99" s="101"/>
      <c r="AJ99" s="13"/>
      <c r="AK99" s="13"/>
      <c r="AL99" s="13"/>
      <c r="AM99" s="13"/>
      <c r="AN99" s="13"/>
      <c r="AO99" s="13"/>
      <c r="AP99" s="13"/>
      <c r="AQ99" s="13"/>
      <c r="AR99" s="13"/>
      <c r="AS99" s="13"/>
      <c r="AT99" s="13"/>
      <c r="AU99" s="13"/>
      <c r="AV99" s="13"/>
      <c r="AW99" s="13"/>
      <c r="AX99" s="13"/>
      <c r="AY99" s="13"/>
      <c r="AZ99" s="13"/>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row>
    <row r="100" spans="1:148" ht="17.5" customHeight="1">
      <c r="A100" s="335"/>
      <c r="B100" s="292">
        <v>3</v>
      </c>
      <c r="C100" s="294"/>
      <c r="D100" s="296"/>
      <c r="E100" s="296"/>
      <c r="F100" s="296"/>
      <c r="G100" s="296"/>
      <c r="H100" s="296"/>
      <c r="I100" s="296"/>
      <c r="J100" s="296"/>
      <c r="K100" s="296"/>
      <c r="L100" s="296"/>
      <c r="M100" s="296"/>
      <c r="N100" s="296"/>
      <c r="O100" s="296"/>
      <c r="P100" s="296"/>
      <c r="Q100" s="297"/>
      <c r="R100" s="219">
        <v>5</v>
      </c>
      <c r="S100" s="99"/>
      <c r="T100" s="100"/>
      <c r="U100" s="100"/>
      <c r="V100" s="100"/>
      <c r="W100" s="300"/>
      <c r="X100" s="300"/>
      <c r="Y100" s="300"/>
      <c r="Z100" s="300"/>
      <c r="AA100" s="300"/>
      <c r="AB100" s="300"/>
      <c r="AC100" s="300"/>
      <c r="AD100" s="300"/>
      <c r="AE100" s="300"/>
      <c r="AF100" s="100"/>
      <c r="AG100" s="100"/>
      <c r="AH100" s="100"/>
      <c r="AI100" s="101"/>
      <c r="AJ100" s="13"/>
      <c r="AK100" s="13"/>
      <c r="AL100" s="13"/>
      <c r="AM100" s="13"/>
      <c r="AN100" s="13"/>
      <c r="AO100" s="13"/>
      <c r="AP100" s="13"/>
      <c r="AQ100" s="13"/>
      <c r="AR100" s="13"/>
      <c r="AS100" s="13"/>
      <c r="AT100" s="13"/>
      <c r="AU100" s="13"/>
      <c r="AV100" s="13"/>
      <c r="AW100" s="13"/>
      <c r="AX100" s="13"/>
      <c r="AY100" s="13"/>
      <c r="AZ100" s="13"/>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row>
    <row r="101" spans="1:148" ht="17.5" customHeight="1">
      <c r="A101" s="335"/>
      <c r="B101" s="292"/>
      <c r="C101" s="294"/>
      <c r="D101" s="296"/>
      <c r="E101" s="296"/>
      <c r="F101" s="296"/>
      <c r="G101" s="296"/>
      <c r="H101" s="296"/>
      <c r="I101" s="296"/>
      <c r="J101" s="296"/>
      <c r="K101" s="296"/>
      <c r="L101" s="296"/>
      <c r="M101" s="296"/>
      <c r="N101" s="296"/>
      <c r="O101" s="296"/>
      <c r="P101" s="296"/>
      <c r="Q101" s="297"/>
      <c r="R101" s="219">
        <v>6</v>
      </c>
      <c r="S101" s="99"/>
      <c r="T101" s="100"/>
      <c r="U101" s="100"/>
      <c r="V101" s="100"/>
      <c r="W101" s="300"/>
      <c r="X101" s="300"/>
      <c r="Y101" s="300"/>
      <c r="Z101" s="300"/>
      <c r="AA101" s="300"/>
      <c r="AB101" s="300"/>
      <c r="AC101" s="300"/>
      <c r="AD101" s="300"/>
      <c r="AE101" s="300"/>
      <c r="AF101" s="100"/>
      <c r="AG101" s="100"/>
      <c r="AH101" s="100"/>
      <c r="AI101" s="101"/>
      <c r="AJ101" s="13"/>
      <c r="AK101" s="13"/>
      <c r="AL101" s="13"/>
      <c r="AM101" s="13"/>
      <c r="AN101" s="13"/>
      <c r="AO101" s="13"/>
      <c r="AP101" s="13"/>
      <c r="AQ101" s="13"/>
      <c r="AR101" s="13"/>
      <c r="AS101" s="13"/>
      <c r="AT101" s="13"/>
      <c r="AU101" s="13"/>
      <c r="AV101" s="13"/>
      <c r="AW101" s="13"/>
      <c r="AX101" s="13"/>
      <c r="AY101" s="13"/>
      <c r="AZ101" s="13"/>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row>
    <row r="102" spans="1:148" ht="17.5" customHeight="1">
      <c r="A102" s="335"/>
      <c r="B102" s="292">
        <v>4</v>
      </c>
      <c r="C102" s="294"/>
      <c r="D102" s="296"/>
      <c r="E102" s="296"/>
      <c r="F102" s="296"/>
      <c r="G102" s="296"/>
      <c r="H102" s="296"/>
      <c r="I102" s="296"/>
      <c r="J102" s="296"/>
      <c r="K102" s="296"/>
      <c r="L102" s="296"/>
      <c r="M102" s="296"/>
      <c r="N102" s="296"/>
      <c r="O102" s="296"/>
      <c r="P102" s="296"/>
      <c r="Q102" s="297"/>
      <c r="R102" s="219">
        <v>7</v>
      </c>
      <c r="S102" s="99"/>
      <c r="T102" s="100"/>
      <c r="U102" s="100"/>
      <c r="V102" s="100"/>
      <c r="W102" s="300"/>
      <c r="X102" s="300"/>
      <c r="Y102" s="300"/>
      <c r="Z102" s="300"/>
      <c r="AA102" s="300"/>
      <c r="AB102" s="300"/>
      <c r="AC102" s="300"/>
      <c r="AD102" s="300"/>
      <c r="AE102" s="300"/>
      <c r="AF102" s="100"/>
      <c r="AG102" s="100"/>
      <c r="AH102" s="100"/>
      <c r="AI102" s="101"/>
      <c r="AJ102" s="13"/>
      <c r="AK102" s="13"/>
      <c r="AL102" s="13"/>
      <c r="AM102" s="13"/>
      <c r="AN102" s="13"/>
      <c r="AO102" s="13"/>
      <c r="AP102" s="13"/>
      <c r="AQ102" s="13"/>
      <c r="AR102" s="13"/>
      <c r="AS102" s="13"/>
      <c r="AT102" s="13"/>
      <c r="AU102" s="13"/>
      <c r="AV102" s="13"/>
      <c r="AW102" s="13"/>
      <c r="AX102" s="13"/>
      <c r="AY102" s="13"/>
      <c r="AZ102" s="13"/>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row>
    <row r="103" spans="1:148" ht="17.5" customHeight="1">
      <c r="A103" s="335"/>
      <c r="B103" s="292"/>
      <c r="C103" s="294"/>
      <c r="D103" s="296"/>
      <c r="E103" s="296"/>
      <c r="F103" s="296"/>
      <c r="G103" s="296"/>
      <c r="H103" s="296"/>
      <c r="I103" s="296"/>
      <c r="J103" s="296"/>
      <c r="K103" s="296"/>
      <c r="L103" s="296"/>
      <c r="M103" s="296"/>
      <c r="N103" s="296"/>
      <c r="O103" s="296"/>
      <c r="P103" s="296"/>
      <c r="Q103" s="297"/>
      <c r="R103" s="219">
        <v>8</v>
      </c>
      <c r="S103" s="99"/>
      <c r="T103" s="100"/>
      <c r="U103" s="100"/>
      <c r="V103" s="100"/>
      <c r="W103" s="300"/>
      <c r="X103" s="300"/>
      <c r="Y103" s="300"/>
      <c r="Z103" s="300"/>
      <c r="AA103" s="300"/>
      <c r="AB103" s="300"/>
      <c r="AC103" s="300"/>
      <c r="AD103" s="300"/>
      <c r="AE103" s="300"/>
      <c r="AF103" s="100"/>
      <c r="AG103" s="100"/>
      <c r="AH103" s="100"/>
      <c r="AI103" s="101"/>
      <c r="AJ103" s="13"/>
      <c r="AK103" s="13"/>
      <c r="AL103" s="13"/>
      <c r="AM103" s="13"/>
      <c r="AN103" s="13"/>
      <c r="AO103" s="13"/>
      <c r="AP103" s="13"/>
      <c r="AQ103" s="13"/>
      <c r="AR103" s="13"/>
      <c r="AS103" s="13"/>
      <c r="AT103" s="13"/>
      <c r="AU103" s="13"/>
      <c r="AV103" s="13"/>
      <c r="AW103" s="13"/>
      <c r="AX103" s="13"/>
      <c r="AY103" s="13"/>
      <c r="AZ103" s="13"/>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row>
    <row r="104" spans="1:148" ht="17.5" customHeight="1">
      <c r="A104" s="335"/>
      <c r="B104" s="292">
        <v>5</v>
      </c>
      <c r="C104" s="294"/>
      <c r="D104" s="296"/>
      <c r="E104" s="296"/>
      <c r="F104" s="296"/>
      <c r="G104" s="296"/>
      <c r="H104" s="296"/>
      <c r="I104" s="296"/>
      <c r="J104" s="296"/>
      <c r="K104" s="296"/>
      <c r="L104" s="296"/>
      <c r="M104" s="296"/>
      <c r="N104" s="296"/>
      <c r="O104" s="296"/>
      <c r="P104" s="296"/>
      <c r="Q104" s="297"/>
      <c r="R104" s="219">
        <v>9</v>
      </c>
      <c r="S104" s="99"/>
      <c r="T104" s="100"/>
      <c r="U104" s="100"/>
      <c r="V104" s="100"/>
      <c r="W104" s="300"/>
      <c r="X104" s="300"/>
      <c r="Y104" s="300"/>
      <c r="Z104" s="300"/>
      <c r="AA104" s="300"/>
      <c r="AB104" s="300"/>
      <c r="AC104" s="300"/>
      <c r="AD104" s="300"/>
      <c r="AE104" s="300"/>
      <c r="AF104" s="100"/>
      <c r="AG104" s="100"/>
      <c r="AH104" s="100"/>
      <c r="AI104" s="101"/>
      <c r="AJ104" s="13"/>
      <c r="AK104" s="13"/>
      <c r="AL104" s="13"/>
      <c r="AM104" s="13"/>
      <c r="AN104" s="13"/>
      <c r="AO104" s="13"/>
      <c r="AP104" s="13"/>
      <c r="AQ104" s="13"/>
      <c r="AR104" s="13"/>
      <c r="AS104" s="13"/>
      <c r="AT104" s="13"/>
      <c r="AU104" s="13"/>
      <c r="AV104" s="13"/>
      <c r="AW104" s="13"/>
      <c r="AX104" s="13"/>
      <c r="AY104" s="13"/>
      <c r="AZ104" s="13"/>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row>
    <row r="105" spans="1:148" ht="17.5" customHeight="1">
      <c r="A105" s="335"/>
      <c r="B105" s="292"/>
      <c r="C105" s="294"/>
      <c r="D105" s="296"/>
      <c r="E105" s="296"/>
      <c r="F105" s="296"/>
      <c r="G105" s="296"/>
      <c r="H105" s="296"/>
      <c r="I105" s="296"/>
      <c r="J105" s="296"/>
      <c r="K105" s="296"/>
      <c r="L105" s="296"/>
      <c r="M105" s="296"/>
      <c r="N105" s="296"/>
      <c r="O105" s="296"/>
      <c r="P105" s="296"/>
      <c r="Q105" s="297"/>
      <c r="R105" s="219">
        <v>10</v>
      </c>
      <c r="S105" s="99"/>
      <c r="T105" s="100"/>
      <c r="U105" s="100"/>
      <c r="V105" s="100"/>
      <c r="W105" s="300"/>
      <c r="X105" s="300"/>
      <c r="Y105" s="300"/>
      <c r="Z105" s="300"/>
      <c r="AA105" s="300"/>
      <c r="AB105" s="300"/>
      <c r="AC105" s="300"/>
      <c r="AD105" s="300"/>
      <c r="AE105" s="300"/>
      <c r="AF105" s="100"/>
      <c r="AG105" s="100"/>
      <c r="AH105" s="100"/>
      <c r="AI105" s="101"/>
      <c r="AJ105" s="13"/>
      <c r="AK105" s="13"/>
      <c r="AL105" s="13"/>
      <c r="AM105" s="13"/>
      <c r="AN105" s="13"/>
      <c r="AO105" s="13"/>
      <c r="AP105" s="13"/>
      <c r="AQ105" s="13"/>
      <c r="AR105" s="13"/>
      <c r="AS105" s="13"/>
      <c r="AT105" s="13"/>
      <c r="AU105" s="13"/>
      <c r="AV105" s="13"/>
      <c r="AW105" s="13"/>
      <c r="AX105" s="13"/>
      <c r="AY105" s="13"/>
      <c r="AZ105" s="13"/>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row>
    <row r="106" spans="1:148" ht="17.5" customHeight="1">
      <c r="A106" s="335"/>
      <c r="B106" s="292">
        <v>6</v>
      </c>
      <c r="C106" s="294"/>
      <c r="D106" s="296"/>
      <c r="E106" s="296"/>
      <c r="F106" s="296"/>
      <c r="G106" s="296"/>
      <c r="H106" s="296"/>
      <c r="I106" s="296"/>
      <c r="J106" s="296"/>
      <c r="K106" s="296"/>
      <c r="L106" s="296"/>
      <c r="M106" s="296"/>
      <c r="N106" s="296"/>
      <c r="O106" s="296"/>
      <c r="P106" s="296"/>
      <c r="Q106" s="297"/>
      <c r="R106" s="219">
        <v>11</v>
      </c>
      <c r="S106" s="99"/>
      <c r="T106" s="100"/>
      <c r="U106" s="100"/>
      <c r="V106" s="100"/>
      <c r="W106" s="300"/>
      <c r="X106" s="300"/>
      <c r="Y106" s="300"/>
      <c r="Z106" s="300"/>
      <c r="AA106" s="300"/>
      <c r="AB106" s="300"/>
      <c r="AC106" s="300"/>
      <c r="AD106" s="300"/>
      <c r="AE106" s="300"/>
      <c r="AF106" s="100"/>
      <c r="AG106" s="100"/>
      <c r="AH106" s="100"/>
      <c r="AI106" s="101"/>
      <c r="AJ106" s="13"/>
      <c r="AK106" s="13"/>
      <c r="AL106" s="13"/>
      <c r="AM106" s="13"/>
      <c r="AN106" s="13"/>
      <c r="AO106" s="13"/>
      <c r="AP106" s="13"/>
      <c r="AQ106" s="13"/>
      <c r="AR106" s="13"/>
      <c r="AS106" s="13"/>
      <c r="AT106" s="13"/>
      <c r="AU106" s="13"/>
      <c r="AV106" s="13"/>
      <c r="AW106" s="13"/>
      <c r="AX106" s="13"/>
      <c r="AY106" s="13"/>
      <c r="AZ106" s="13"/>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row>
    <row r="107" spans="1:148" ht="17.5" customHeight="1">
      <c r="A107" s="335"/>
      <c r="B107" s="292"/>
      <c r="C107" s="294"/>
      <c r="D107" s="296"/>
      <c r="E107" s="296"/>
      <c r="F107" s="296"/>
      <c r="G107" s="296"/>
      <c r="H107" s="296"/>
      <c r="I107" s="296"/>
      <c r="J107" s="296"/>
      <c r="K107" s="296"/>
      <c r="L107" s="296"/>
      <c r="M107" s="296"/>
      <c r="N107" s="296"/>
      <c r="O107" s="296"/>
      <c r="P107" s="296"/>
      <c r="Q107" s="297"/>
      <c r="R107" s="219">
        <v>12</v>
      </c>
      <c r="S107" s="99"/>
      <c r="T107" s="100"/>
      <c r="U107" s="100"/>
      <c r="V107" s="100"/>
      <c r="W107" s="300"/>
      <c r="X107" s="300"/>
      <c r="Y107" s="300"/>
      <c r="Z107" s="300"/>
      <c r="AA107" s="300"/>
      <c r="AB107" s="300"/>
      <c r="AC107" s="300"/>
      <c r="AD107" s="300"/>
      <c r="AE107" s="300"/>
      <c r="AF107" s="100"/>
      <c r="AG107" s="100"/>
      <c r="AH107" s="100"/>
      <c r="AI107" s="101"/>
      <c r="AJ107" s="13"/>
      <c r="AK107" s="13"/>
      <c r="AL107" s="13"/>
      <c r="AM107" s="13"/>
      <c r="AN107" s="13"/>
      <c r="AO107" s="13"/>
      <c r="AP107" s="13"/>
      <c r="AQ107" s="13"/>
      <c r="AR107" s="13"/>
      <c r="AS107" s="13"/>
      <c r="AT107" s="13"/>
      <c r="AU107" s="13"/>
      <c r="AV107" s="13"/>
      <c r="AW107" s="13"/>
      <c r="AX107" s="13"/>
      <c r="AY107" s="13"/>
      <c r="AZ107" s="13"/>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row>
    <row r="108" spans="1:148" ht="17.5" customHeight="1">
      <c r="A108" s="335"/>
      <c r="B108" s="292">
        <v>7</v>
      </c>
      <c r="C108" s="294"/>
      <c r="D108" s="296"/>
      <c r="E108" s="296"/>
      <c r="F108" s="296"/>
      <c r="G108" s="296"/>
      <c r="H108" s="296"/>
      <c r="I108" s="296"/>
      <c r="J108" s="296"/>
      <c r="K108" s="296"/>
      <c r="L108" s="296"/>
      <c r="M108" s="296"/>
      <c r="N108" s="296"/>
      <c r="O108" s="296"/>
      <c r="P108" s="296"/>
      <c r="Q108" s="297"/>
      <c r="R108" s="219">
        <v>13</v>
      </c>
      <c r="S108" s="99"/>
      <c r="T108" s="100"/>
      <c r="U108" s="100"/>
      <c r="V108" s="100"/>
      <c r="W108" s="300"/>
      <c r="X108" s="300"/>
      <c r="Y108" s="300"/>
      <c r="Z108" s="300"/>
      <c r="AA108" s="300"/>
      <c r="AB108" s="300"/>
      <c r="AC108" s="300"/>
      <c r="AD108" s="300"/>
      <c r="AE108" s="300"/>
      <c r="AF108" s="100"/>
      <c r="AG108" s="100"/>
      <c r="AH108" s="100"/>
      <c r="AI108" s="101"/>
      <c r="AJ108" s="13"/>
      <c r="AK108" s="13"/>
      <c r="AL108" s="13"/>
      <c r="AM108" s="13"/>
      <c r="AN108" s="13"/>
      <c r="AO108" s="13"/>
      <c r="AP108" s="13"/>
      <c r="AQ108" s="13"/>
      <c r="AR108" s="13"/>
      <c r="AS108" s="13"/>
      <c r="AT108" s="13"/>
      <c r="AU108" s="13"/>
      <c r="AV108" s="13"/>
      <c r="AW108" s="13"/>
      <c r="AX108" s="13"/>
      <c r="AY108" s="13"/>
      <c r="AZ108" s="13"/>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row>
    <row r="109" spans="1:148" ht="17.5" customHeight="1">
      <c r="A109" s="335"/>
      <c r="B109" s="292"/>
      <c r="C109" s="294"/>
      <c r="D109" s="296"/>
      <c r="E109" s="296"/>
      <c r="F109" s="296"/>
      <c r="G109" s="296"/>
      <c r="H109" s="296"/>
      <c r="I109" s="296"/>
      <c r="J109" s="296"/>
      <c r="K109" s="296"/>
      <c r="L109" s="296"/>
      <c r="M109" s="296"/>
      <c r="N109" s="296"/>
      <c r="O109" s="296"/>
      <c r="P109" s="296"/>
      <c r="Q109" s="297"/>
      <c r="R109" s="219">
        <v>14</v>
      </c>
      <c r="S109" s="99"/>
      <c r="T109" s="100"/>
      <c r="U109" s="100"/>
      <c r="V109" s="100"/>
      <c r="W109" s="300"/>
      <c r="X109" s="300"/>
      <c r="Y109" s="300"/>
      <c r="Z109" s="300"/>
      <c r="AA109" s="300"/>
      <c r="AB109" s="300"/>
      <c r="AC109" s="300"/>
      <c r="AD109" s="300"/>
      <c r="AE109" s="300"/>
      <c r="AF109" s="100"/>
      <c r="AG109" s="100"/>
      <c r="AH109" s="100"/>
      <c r="AI109" s="101"/>
      <c r="AJ109" s="13"/>
      <c r="AK109" s="13"/>
      <c r="AL109" s="13"/>
      <c r="AM109" s="13"/>
      <c r="AN109" s="13"/>
      <c r="AO109" s="13"/>
      <c r="AP109" s="13"/>
      <c r="AQ109" s="13"/>
      <c r="AR109" s="13"/>
      <c r="AS109" s="13"/>
      <c r="AT109" s="13"/>
      <c r="AU109" s="13"/>
      <c r="AV109" s="13"/>
      <c r="AW109" s="13"/>
      <c r="AX109" s="13"/>
      <c r="AY109" s="13"/>
      <c r="AZ109" s="13"/>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row>
    <row r="110" spans="1:148" ht="17.5" customHeight="1">
      <c r="A110" s="335"/>
      <c r="B110" s="292">
        <v>8</v>
      </c>
      <c r="C110" s="294"/>
      <c r="D110" s="296"/>
      <c r="E110" s="296"/>
      <c r="F110" s="296"/>
      <c r="G110" s="296"/>
      <c r="H110" s="296"/>
      <c r="I110" s="296"/>
      <c r="J110" s="296"/>
      <c r="K110" s="296"/>
      <c r="L110" s="296"/>
      <c r="M110" s="296"/>
      <c r="N110" s="296"/>
      <c r="O110" s="296"/>
      <c r="P110" s="296"/>
      <c r="Q110" s="297"/>
      <c r="R110" s="219">
        <v>15</v>
      </c>
      <c r="S110" s="99"/>
      <c r="T110" s="100"/>
      <c r="U110" s="100"/>
      <c r="V110" s="100"/>
      <c r="W110" s="300"/>
      <c r="X110" s="300"/>
      <c r="Y110" s="300"/>
      <c r="Z110" s="300"/>
      <c r="AA110" s="300"/>
      <c r="AB110" s="300"/>
      <c r="AC110" s="300"/>
      <c r="AD110" s="300"/>
      <c r="AE110" s="300"/>
      <c r="AF110" s="100"/>
      <c r="AG110" s="100"/>
      <c r="AH110" s="100"/>
      <c r="AI110" s="101"/>
      <c r="AJ110" s="13"/>
      <c r="AK110" s="13"/>
      <c r="AL110" s="13"/>
      <c r="AM110" s="13"/>
      <c r="AN110" s="13"/>
      <c r="AO110" s="13"/>
      <c r="AP110" s="13"/>
      <c r="AQ110" s="13"/>
      <c r="AR110" s="13"/>
      <c r="AS110" s="13"/>
      <c r="AT110" s="13"/>
      <c r="AU110" s="13"/>
      <c r="AV110" s="13"/>
      <c r="AW110" s="13"/>
      <c r="AX110" s="13"/>
      <c r="AY110" s="13"/>
      <c r="AZ110" s="13"/>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row>
    <row r="111" spans="1:148" ht="17.5" customHeight="1">
      <c r="A111" s="335"/>
      <c r="B111" s="292"/>
      <c r="C111" s="294"/>
      <c r="D111" s="296"/>
      <c r="E111" s="296"/>
      <c r="F111" s="296"/>
      <c r="G111" s="296"/>
      <c r="H111" s="296"/>
      <c r="I111" s="296"/>
      <c r="J111" s="296"/>
      <c r="K111" s="296"/>
      <c r="L111" s="296"/>
      <c r="M111" s="296"/>
      <c r="N111" s="296"/>
      <c r="O111" s="296"/>
      <c r="P111" s="296"/>
      <c r="Q111" s="297"/>
      <c r="R111" s="219">
        <v>16</v>
      </c>
      <c r="S111" s="99"/>
      <c r="T111" s="100"/>
      <c r="U111" s="100"/>
      <c r="V111" s="100"/>
      <c r="W111" s="300"/>
      <c r="X111" s="300"/>
      <c r="Y111" s="300"/>
      <c r="Z111" s="300"/>
      <c r="AA111" s="300"/>
      <c r="AB111" s="300"/>
      <c r="AC111" s="300"/>
      <c r="AD111" s="300"/>
      <c r="AE111" s="300"/>
      <c r="AF111" s="100"/>
      <c r="AG111" s="100"/>
      <c r="AH111" s="100"/>
      <c r="AI111" s="101"/>
      <c r="AJ111" s="13"/>
      <c r="AK111" s="13"/>
      <c r="AL111" s="13"/>
      <c r="AM111" s="13"/>
      <c r="AN111" s="13"/>
      <c r="AO111" s="13"/>
      <c r="AP111" s="13"/>
      <c r="AQ111" s="13"/>
      <c r="AR111" s="13"/>
      <c r="AS111" s="13"/>
      <c r="AT111" s="13"/>
      <c r="AU111" s="13"/>
      <c r="AV111" s="13"/>
      <c r="AW111" s="13"/>
      <c r="AX111" s="13"/>
      <c r="AY111" s="13"/>
      <c r="AZ111" s="13"/>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row>
    <row r="112" spans="1:148" ht="17.5" customHeight="1">
      <c r="A112" s="335"/>
      <c r="B112" s="292">
        <v>9</v>
      </c>
      <c r="C112" s="294"/>
      <c r="D112" s="296"/>
      <c r="E112" s="296"/>
      <c r="F112" s="296"/>
      <c r="G112" s="296"/>
      <c r="H112" s="296"/>
      <c r="I112" s="296"/>
      <c r="J112" s="296"/>
      <c r="K112" s="296"/>
      <c r="L112" s="296"/>
      <c r="M112" s="296"/>
      <c r="N112" s="296"/>
      <c r="O112" s="296"/>
      <c r="P112" s="296"/>
      <c r="Q112" s="297"/>
      <c r="R112" s="219">
        <v>17</v>
      </c>
      <c r="S112" s="99"/>
      <c r="T112" s="100"/>
      <c r="U112" s="100"/>
      <c r="V112" s="100"/>
      <c r="W112" s="300"/>
      <c r="X112" s="300"/>
      <c r="Y112" s="300"/>
      <c r="Z112" s="300"/>
      <c r="AA112" s="300"/>
      <c r="AB112" s="300"/>
      <c r="AC112" s="300"/>
      <c r="AD112" s="300"/>
      <c r="AE112" s="300"/>
      <c r="AF112" s="100"/>
      <c r="AG112" s="100"/>
      <c r="AH112" s="100"/>
      <c r="AI112" s="101"/>
      <c r="AJ112" s="13"/>
      <c r="AK112" s="13"/>
      <c r="AL112" s="13"/>
      <c r="AM112" s="13"/>
      <c r="AN112" s="13"/>
      <c r="AO112" s="13"/>
      <c r="AP112" s="13"/>
      <c r="AQ112" s="13"/>
      <c r="AR112" s="13"/>
      <c r="AS112" s="13"/>
      <c r="AT112" s="13"/>
      <c r="AU112" s="13"/>
      <c r="AV112" s="13"/>
      <c r="AW112" s="13"/>
      <c r="AX112" s="13"/>
      <c r="AY112" s="13"/>
      <c r="AZ112" s="13"/>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row>
    <row r="113" spans="1:148" ht="17.5" customHeight="1">
      <c r="A113" s="335"/>
      <c r="B113" s="292"/>
      <c r="C113" s="294"/>
      <c r="D113" s="296"/>
      <c r="E113" s="296"/>
      <c r="F113" s="296"/>
      <c r="G113" s="296"/>
      <c r="H113" s="296"/>
      <c r="I113" s="296"/>
      <c r="J113" s="296"/>
      <c r="K113" s="296"/>
      <c r="L113" s="296"/>
      <c r="M113" s="296"/>
      <c r="N113" s="296"/>
      <c r="O113" s="296"/>
      <c r="P113" s="296"/>
      <c r="Q113" s="297"/>
      <c r="R113" s="219">
        <v>18</v>
      </c>
      <c r="S113" s="99"/>
      <c r="T113" s="100"/>
      <c r="U113" s="100"/>
      <c r="V113" s="100"/>
      <c r="W113" s="300"/>
      <c r="X113" s="300"/>
      <c r="Y113" s="300"/>
      <c r="Z113" s="300"/>
      <c r="AA113" s="300"/>
      <c r="AB113" s="300"/>
      <c r="AC113" s="300"/>
      <c r="AD113" s="300"/>
      <c r="AE113" s="300"/>
      <c r="AF113" s="100"/>
      <c r="AG113" s="100"/>
      <c r="AH113" s="100"/>
      <c r="AI113" s="101"/>
      <c r="AJ113" s="13"/>
      <c r="AK113" s="13"/>
      <c r="AL113" s="13"/>
      <c r="AM113" s="13"/>
      <c r="AN113" s="13"/>
      <c r="AO113" s="13"/>
      <c r="AP113" s="13"/>
      <c r="AQ113" s="13"/>
      <c r="AR113" s="13"/>
      <c r="AS113" s="13"/>
      <c r="AT113" s="13"/>
      <c r="AU113" s="13"/>
      <c r="AV113" s="13"/>
      <c r="AW113" s="13"/>
      <c r="AX113" s="13"/>
      <c r="AY113" s="13"/>
      <c r="AZ113" s="13"/>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row>
    <row r="114" spans="1:148" ht="17.5" customHeight="1">
      <c r="A114" s="335"/>
      <c r="B114" s="292">
        <v>10</v>
      </c>
      <c r="C114" s="294"/>
      <c r="D114" s="296"/>
      <c r="E114" s="296"/>
      <c r="F114" s="296"/>
      <c r="G114" s="296"/>
      <c r="H114" s="296"/>
      <c r="I114" s="296"/>
      <c r="J114" s="296"/>
      <c r="K114" s="296"/>
      <c r="L114" s="296"/>
      <c r="M114" s="296"/>
      <c r="N114" s="296"/>
      <c r="O114" s="296"/>
      <c r="P114" s="296"/>
      <c r="Q114" s="297"/>
      <c r="R114" s="219">
        <v>19</v>
      </c>
      <c r="S114" s="99"/>
      <c r="T114" s="100"/>
      <c r="U114" s="100"/>
      <c r="V114" s="100"/>
      <c r="W114" s="300"/>
      <c r="X114" s="300"/>
      <c r="Y114" s="300"/>
      <c r="Z114" s="300"/>
      <c r="AA114" s="300"/>
      <c r="AB114" s="300"/>
      <c r="AC114" s="300"/>
      <c r="AD114" s="300"/>
      <c r="AE114" s="300"/>
      <c r="AF114" s="100"/>
      <c r="AG114" s="100"/>
      <c r="AH114" s="100"/>
      <c r="AI114" s="101"/>
      <c r="AJ114" s="13"/>
      <c r="AK114" s="13"/>
      <c r="AL114" s="13"/>
      <c r="AM114" s="13"/>
      <c r="AN114" s="13"/>
      <c r="AO114" s="13"/>
      <c r="AP114" s="13"/>
      <c r="AQ114" s="13"/>
      <c r="AR114" s="13"/>
      <c r="AS114" s="13"/>
      <c r="AT114" s="13"/>
      <c r="AU114" s="13"/>
      <c r="AV114" s="13"/>
      <c r="AW114" s="13"/>
      <c r="AX114" s="13"/>
      <c r="AY114" s="13"/>
      <c r="AZ114" s="13"/>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row>
    <row r="115" spans="1:148" ht="17.5" customHeight="1">
      <c r="A115" s="335"/>
      <c r="B115" s="292"/>
      <c r="C115" s="294"/>
      <c r="D115" s="296"/>
      <c r="E115" s="296"/>
      <c r="F115" s="296"/>
      <c r="G115" s="296"/>
      <c r="H115" s="296"/>
      <c r="I115" s="296"/>
      <c r="J115" s="296"/>
      <c r="K115" s="296"/>
      <c r="L115" s="296"/>
      <c r="M115" s="296"/>
      <c r="N115" s="296"/>
      <c r="O115" s="296"/>
      <c r="P115" s="296"/>
      <c r="Q115" s="297"/>
      <c r="R115" s="219">
        <v>20</v>
      </c>
      <c r="S115" s="99"/>
      <c r="T115" s="100"/>
      <c r="U115" s="100"/>
      <c r="V115" s="100"/>
      <c r="W115" s="300"/>
      <c r="X115" s="300"/>
      <c r="Y115" s="300"/>
      <c r="Z115" s="300"/>
      <c r="AA115" s="300"/>
      <c r="AB115" s="300"/>
      <c r="AC115" s="300"/>
      <c r="AD115" s="300"/>
      <c r="AE115" s="300"/>
      <c r="AF115" s="100"/>
      <c r="AG115" s="100"/>
      <c r="AH115" s="100"/>
      <c r="AI115" s="101"/>
      <c r="AJ115" s="13"/>
      <c r="AK115" s="13"/>
      <c r="AL115" s="13"/>
      <c r="AM115" s="13"/>
      <c r="AN115" s="13"/>
      <c r="AO115" s="13"/>
      <c r="AP115" s="13"/>
      <c r="AQ115" s="13"/>
      <c r="AR115" s="13"/>
      <c r="AS115" s="13"/>
      <c r="AT115" s="13"/>
      <c r="AU115" s="13"/>
      <c r="AV115" s="13"/>
      <c r="AW115" s="13"/>
      <c r="AX115" s="13"/>
      <c r="AY115" s="13"/>
      <c r="AZ115" s="13"/>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row>
    <row r="116" spans="1:148" ht="17.5" customHeight="1">
      <c r="A116" s="335"/>
      <c r="B116" s="292">
        <v>11</v>
      </c>
      <c r="C116" s="294"/>
      <c r="D116" s="296"/>
      <c r="E116" s="296"/>
      <c r="F116" s="296"/>
      <c r="G116" s="296"/>
      <c r="H116" s="296"/>
      <c r="I116" s="296"/>
      <c r="J116" s="296"/>
      <c r="K116" s="296"/>
      <c r="L116" s="296"/>
      <c r="M116" s="296"/>
      <c r="N116" s="296"/>
      <c r="O116" s="296"/>
      <c r="P116" s="296"/>
      <c r="Q116" s="297"/>
      <c r="R116" s="219">
        <v>21</v>
      </c>
      <c r="S116" s="99"/>
      <c r="T116" s="100"/>
      <c r="U116" s="100"/>
      <c r="V116" s="100"/>
      <c r="W116" s="300"/>
      <c r="X116" s="300"/>
      <c r="Y116" s="300"/>
      <c r="Z116" s="300"/>
      <c r="AA116" s="300"/>
      <c r="AB116" s="300"/>
      <c r="AC116" s="300"/>
      <c r="AD116" s="300"/>
      <c r="AE116" s="300"/>
      <c r="AF116" s="100"/>
      <c r="AG116" s="100"/>
      <c r="AH116" s="100"/>
      <c r="AI116" s="101"/>
      <c r="AJ116" s="13"/>
      <c r="AK116" s="13"/>
      <c r="AL116" s="13"/>
      <c r="AM116" s="13"/>
      <c r="AN116" s="13"/>
      <c r="AO116" s="13"/>
      <c r="AP116" s="13"/>
      <c r="AQ116" s="13"/>
      <c r="AR116" s="13"/>
      <c r="AS116" s="13"/>
      <c r="AT116" s="13"/>
      <c r="AU116" s="13"/>
      <c r="AV116" s="13"/>
      <c r="AW116" s="13"/>
      <c r="AX116" s="13"/>
      <c r="AY116" s="13"/>
      <c r="AZ116" s="13"/>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row>
    <row r="117" spans="1:148" ht="17.5" customHeight="1">
      <c r="A117" s="335"/>
      <c r="B117" s="292"/>
      <c r="C117" s="294"/>
      <c r="D117" s="296"/>
      <c r="E117" s="296"/>
      <c r="F117" s="296"/>
      <c r="G117" s="296"/>
      <c r="H117" s="296"/>
      <c r="I117" s="296"/>
      <c r="J117" s="296"/>
      <c r="K117" s="296"/>
      <c r="L117" s="296"/>
      <c r="M117" s="296"/>
      <c r="N117" s="296"/>
      <c r="O117" s="296"/>
      <c r="P117" s="296"/>
      <c r="Q117" s="297"/>
      <c r="R117" s="219">
        <v>22</v>
      </c>
      <c r="S117" s="99"/>
      <c r="T117" s="100"/>
      <c r="U117" s="100"/>
      <c r="V117" s="100"/>
      <c r="W117" s="300"/>
      <c r="X117" s="300"/>
      <c r="Y117" s="300"/>
      <c r="Z117" s="300"/>
      <c r="AA117" s="300"/>
      <c r="AB117" s="300"/>
      <c r="AC117" s="300"/>
      <c r="AD117" s="300"/>
      <c r="AE117" s="300"/>
      <c r="AF117" s="100"/>
      <c r="AG117" s="100"/>
      <c r="AH117" s="100"/>
      <c r="AI117" s="101"/>
      <c r="AJ117" s="13"/>
      <c r="AK117" s="13"/>
      <c r="AL117" s="13"/>
      <c r="AM117" s="13"/>
      <c r="AN117" s="13"/>
      <c r="AO117" s="13"/>
      <c r="AP117" s="13"/>
      <c r="AQ117" s="13"/>
      <c r="AR117" s="13"/>
      <c r="AS117" s="13"/>
      <c r="AT117" s="13"/>
      <c r="AU117" s="13"/>
      <c r="AV117" s="13"/>
      <c r="AW117" s="13"/>
      <c r="AX117" s="13"/>
      <c r="AY117" s="13"/>
      <c r="AZ117" s="13"/>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row>
    <row r="118" spans="1:148" ht="17.5" customHeight="1">
      <c r="A118" s="335"/>
      <c r="B118" s="292">
        <v>12</v>
      </c>
      <c r="C118" s="294"/>
      <c r="D118" s="296"/>
      <c r="E118" s="296"/>
      <c r="F118" s="296"/>
      <c r="G118" s="296"/>
      <c r="H118" s="296"/>
      <c r="I118" s="296"/>
      <c r="J118" s="296"/>
      <c r="K118" s="296"/>
      <c r="L118" s="296"/>
      <c r="M118" s="296"/>
      <c r="N118" s="296"/>
      <c r="O118" s="296"/>
      <c r="P118" s="296"/>
      <c r="Q118" s="297"/>
      <c r="R118" s="219">
        <v>23</v>
      </c>
      <c r="S118" s="99"/>
      <c r="T118" s="100"/>
      <c r="U118" s="100"/>
      <c r="V118" s="100"/>
      <c r="W118" s="300"/>
      <c r="X118" s="300"/>
      <c r="Y118" s="300"/>
      <c r="Z118" s="300"/>
      <c r="AA118" s="300"/>
      <c r="AB118" s="300"/>
      <c r="AC118" s="300"/>
      <c r="AD118" s="300"/>
      <c r="AE118" s="300"/>
      <c r="AF118" s="100"/>
      <c r="AG118" s="100"/>
      <c r="AH118" s="100"/>
      <c r="AI118" s="101"/>
      <c r="AJ118" s="13"/>
      <c r="AK118" s="13"/>
      <c r="AL118" s="13"/>
      <c r="AM118" s="13"/>
      <c r="AN118" s="13"/>
      <c r="AO118" s="13"/>
      <c r="AP118" s="13"/>
      <c r="AQ118" s="13"/>
      <c r="AR118" s="13"/>
      <c r="AS118" s="13"/>
      <c r="AT118" s="13"/>
      <c r="AU118" s="13"/>
      <c r="AV118" s="13"/>
      <c r="AW118" s="13"/>
      <c r="AX118" s="13"/>
      <c r="AY118" s="13"/>
      <c r="AZ118" s="13"/>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row>
    <row r="119" spans="1:148" ht="17.5" customHeight="1">
      <c r="A119" s="335"/>
      <c r="B119" s="292"/>
      <c r="C119" s="294"/>
      <c r="D119" s="296"/>
      <c r="E119" s="296"/>
      <c r="F119" s="296"/>
      <c r="G119" s="296"/>
      <c r="H119" s="296"/>
      <c r="I119" s="296"/>
      <c r="J119" s="296"/>
      <c r="K119" s="296"/>
      <c r="L119" s="296"/>
      <c r="M119" s="296"/>
      <c r="N119" s="296"/>
      <c r="O119" s="296"/>
      <c r="P119" s="296"/>
      <c r="Q119" s="297"/>
      <c r="R119" s="219">
        <v>24</v>
      </c>
      <c r="S119" s="99"/>
      <c r="T119" s="100"/>
      <c r="U119" s="100"/>
      <c r="V119" s="100"/>
      <c r="W119" s="300"/>
      <c r="X119" s="300"/>
      <c r="Y119" s="300"/>
      <c r="Z119" s="300"/>
      <c r="AA119" s="300"/>
      <c r="AB119" s="300"/>
      <c r="AC119" s="300"/>
      <c r="AD119" s="300"/>
      <c r="AE119" s="300"/>
      <c r="AF119" s="100"/>
      <c r="AG119" s="100"/>
      <c r="AH119" s="100"/>
      <c r="AI119" s="101"/>
      <c r="AJ119" s="13"/>
      <c r="AK119" s="13"/>
      <c r="AL119" s="13"/>
      <c r="AM119" s="13"/>
      <c r="AN119" s="13"/>
      <c r="AO119" s="13"/>
      <c r="AP119" s="13"/>
      <c r="AQ119" s="13"/>
      <c r="AR119" s="13"/>
      <c r="AS119" s="13"/>
      <c r="AT119" s="13"/>
      <c r="AU119" s="13"/>
      <c r="AV119" s="13"/>
      <c r="AW119" s="13"/>
      <c r="AX119" s="13"/>
      <c r="AY119" s="13"/>
      <c r="AZ119" s="13"/>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row>
    <row r="120" spans="1:148" ht="17.5" customHeight="1">
      <c r="A120" s="335"/>
      <c r="B120" s="292">
        <v>13</v>
      </c>
      <c r="C120" s="294"/>
      <c r="D120" s="296"/>
      <c r="E120" s="296"/>
      <c r="F120" s="296"/>
      <c r="G120" s="296"/>
      <c r="H120" s="296"/>
      <c r="I120" s="296"/>
      <c r="J120" s="296"/>
      <c r="K120" s="296"/>
      <c r="L120" s="296"/>
      <c r="M120" s="296"/>
      <c r="N120" s="296"/>
      <c r="O120" s="296"/>
      <c r="P120" s="296"/>
      <c r="Q120" s="297"/>
      <c r="R120" s="219">
        <v>25</v>
      </c>
      <c r="S120" s="99"/>
      <c r="T120" s="100"/>
      <c r="U120" s="100"/>
      <c r="V120" s="100"/>
      <c r="W120" s="300"/>
      <c r="X120" s="300"/>
      <c r="Y120" s="300"/>
      <c r="Z120" s="300"/>
      <c r="AA120" s="300"/>
      <c r="AB120" s="300"/>
      <c r="AC120" s="300"/>
      <c r="AD120" s="300"/>
      <c r="AE120" s="300"/>
      <c r="AF120" s="100"/>
      <c r="AG120" s="100"/>
      <c r="AH120" s="100"/>
      <c r="AI120" s="101"/>
      <c r="AJ120" s="13"/>
      <c r="AK120" s="13"/>
      <c r="AL120" s="13"/>
      <c r="AM120" s="13"/>
      <c r="AN120" s="13"/>
      <c r="AO120" s="13"/>
      <c r="AP120" s="13"/>
      <c r="AQ120" s="13"/>
      <c r="AR120" s="13"/>
      <c r="AS120" s="13"/>
      <c r="AT120" s="13"/>
      <c r="AU120" s="13"/>
      <c r="AV120" s="13"/>
      <c r="AW120" s="13"/>
      <c r="AX120" s="13"/>
      <c r="AY120" s="13"/>
      <c r="AZ120" s="13"/>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row>
    <row r="121" spans="1:148" ht="17.5" customHeight="1" thickBot="1">
      <c r="A121" s="336"/>
      <c r="B121" s="293"/>
      <c r="C121" s="295"/>
      <c r="D121" s="298"/>
      <c r="E121" s="298"/>
      <c r="F121" s="298"/>
      <c r="G121" s="298"/>
      <c r="H121" s="298"/>
      <c r="I121" s="298"/>
      <c r="J121" s="298"/>
      <c r="K121" s="298"/>
      <c r="L121" s="298"/>
      <c r="M121" s="298"/>
      <c r="N121" s="298"/>
      <c r="O121" s="298"/>
      <c r="P121" s="298"/>
      <c r="Q121" s="299"/>
      <c r="R121" s="220">
        <v>26</v>
      </c>
      <c r="S121" s="102"/>
      <c r="T121" s="103"/>
      <c r="U121" s="103"/>
      <c r="V121" s="103"/>
      <c r="W121" s="301"/>
      <c r="X121" s="301"/>
      <c r="Y121" s="301"/>
      <c r="Z121" s="301"/>
      <c r="AA121" s="301"/>
      <c r="AB121" s="301"/>
      <c r="AC121" s="301"/>
      <c r="AD121" s="301"/>
      <c r="AE121" s="301"/>
      <c r="AF121" s="103"/>
      <c r="AG121" s="103"/>
      <c r="AH121" s="103"/>
      <c r="AI121" s="104"/>
      <c r="AJ121" s="13"/>
      <c r="AK121" s="13"/>
      <c r="AL121" s="13"/>
      <c r="AM121" s="13"/>
      <c r="AN121" s="13"/>
      <c r="AO121" s="13"/>
      <c r="AP121" s="13"/>
      <c r="AQ121" s="13"/>
      <c r="AR121" s="13"/>
      <c r="AS121" s="13"/>
      <c r="AT121" s="13"/>
      <c r="AU121" s="13"/>
      <c r="AV121" s="13"/>
      <c r="AW121" s="13"/>
      <c r="AX121" s="13"/>
      <c r="AY121" s="13"/>
      <c r="AZ121" s="13"/>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row>
    <row r="122" spans="1:148" ht="17.5" customHeight="1" thickBot="1">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row>
    <row r="123" spans="1:148" ht="17.5" customHeight="1">
      <c r="A123" s="314" t="s">
        <v>274</v>
      </c>
      <c r="B123" s="315"/>
      <c r="C123" s="315"/>
      <c r="D123" s="315"/>
      <c r="E123" s="315"/>
      <c r="F123" s="315"/>
      <c r="G123" s="315"/>
      <c r="H123" s="315"/>
      <c r="I123" s="315"/>
      <c r="J123" s="315"/>
      <c r="K123" s="315"/>
      <c r="L123" s="315"/>
      <c r="M123" s="315"/>
      <c r="N123" s="315"/>
      <c r="O123" s="315"/>
      <c r="P123" s="315"/>
      <c r="Q123" s="315"/>
      <c r="R123" s="315"/>
      <c r="S123" s="316"/>
      <c r="T123" s="320" t="s">
        <v>275</v>
      </c>
      <c r="U123" s="321"/>
      <c r="V123" s="321"/>
      <c r="W123" s="321"/>
      <c r="X123" s="321"/>
      <c r="Y123" s="321"/>
      <c r="Z123" s="321"/>
      <c r="AA123" s="322"/>
      <c r="AB123" s="323">
        <v>41883</v>
      </c>
      <c r="AC123" s="324"/>
      <c r="AD123" s="325">
        <v>41671</v>
      </c>
      <c r="AE123" s="326"/>
      <c r="AF123" s="327">
        <v>41760</v>
      </c>
      <c r="AG123" s="328"/>
      <c r="AH123" s="329" t="s">
        <v>276</v>
      </c>
      <c r="AI123" s="330"/>
      <c r="AJ123" s="13"/>
      <c r="AK123" s="13"/>
      <c r="AL123" s="13"/>
      <c r="AM123" s="13"/>
      <c r="AN123" s="13"/>
      <c r="AO123" s="13"/>
      <c r="AP123" s="13"/>
      <c r="AQ123" s="13"/>
      <c r="AR123" s="13"/>
      <c r="AS123" s="13"/>
      <c r="AT123" s="13"/>
      <c r="AU123" s="13"/>
      <c r="AV123" s="13"/>
      <c r="AW123" s="13"/>
      <c r="AX123" s="13"/>
      <c r="AY123" s="13"/>
      <c r="AZ123" s="13"/>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row>
    <row r="124" spans="1:148" ht="17.5" customHeight="1">
      <c r="A124" s="317"/>
      <c r="B124" s="318"/>
      <c r="C124" s="318"/>
      <c r="D124" s="318"/>
      <c r="E124" s="318"/>
      <c r="F124" s="318"/>
      <c r="G124" s="318"/>
      <c r="H124" s="318"/>
      <c r="I124" s="318"/>
      <c r="J124" s="318"/>
      <c r="K124" s="318"/>
      <c r="L124" s="318"/>
      <c r="M124" s="318"/>
      <c r="N124" s="318"/>
      <c r="O124" s="318"/>
      <c r="P124" s="318"/>
      <c r="Q124" s="318"/>
      <c r="R124" s="318"/>
      <c r="S124" s="319"/>
      <c r="T124" s="331" t="s">
        <v>3</v>
      </c>
      <c r="U124" s="332"/>
      <c r="V124" s="332"/>
      <c r="W124" s="332"/>
      <c r="X124" s="332"/>
      <c r="Y124" s="332"/>
      <c r="Z124" s="272">
        <f>SUM(Z125,Z135,Z142,Z151,Z158,Z167,Z174)</f>
        <v>46</v>
      </c>
      <c r="AA124" s="273"/>
      <c r="AB124" s="333">
        <f>COUNT(AB126:AC134,AB136:AC141,AB143:AC150,AB152:AC157,AB159:AC166,AB168:AC173,AB175:AC177)/Z124</f>
        <v>0</v>
      </c>
      <c r="AC124" s="333"/>
      <c r="AD124" s="268">
        <f>COUNT(AD126:AE134,AD136:AE141,AD143:AE150,AD152:AE157,AD159:AE166,AD168:AE173,AD175:AE177)/Z124</f>
        <v>0</v>
      </c>
      <c r="AE124" s="268"/>
      <c r="AF124" s="302">
        <f>COUNT(AF126:AG134,AF136:AG141,AF143:AG150,AF152:AG157,AF159:AG166,AF168:AG173,AF175:AG177)/Z124</f>
        <v>0</v>
      </c>
      <c r="AG124" s="302"/>
      <c r="AH124" s="303">
        <f>SUM(AH126:AI134,AH136:AI141,AH143:AI150,AH152:AI157,AH159:AI166,AH168:AI173,AH175:AI177)/Z124</f>
        <v>0</v>
      </c>
      <c r="AI124" s="304"/>
      <c r="AJ124" s="13"/>
      <c r="AK124" s="13"/>
      <c r="AL124" s="13"/>
      <c r="AM124" s="13"/>
      <c r="AN124" s="13"/>
      <c r="AO124" s="13"/>
      <c r="AP124" s="13"/>
      <c r="AQ124" s="13"/>
      <c r="AR124" s="13"/>
      <c r="AS124" s="13"/>
      <c r="AT124" s="13"/>
      <c r="AU124" s="13"/>
      <c r="AV124" s="13"/>
      <c r="AW124" s="13"/>
      <c r="AX124" s="13"/>
      <c r="AY124" s="13"/>
      <c r="AZ124" s="13"/>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row>
    <row r="125" spans="1:148" ht="18.75" customHeight="1" thickBot="1">
      <c r="A125" s="305" t="s">
        <v>150</v>
      </c>
      <c r="B125" s="306"/>
      <c r="C125" s="306"/>
      <c r="D125" s="306"/>
      <c r="E125" s="306"/>
      <c r="F125" s="306"/>
      <c r="G125" s="306"/>
      <c r="H125" s="306"/>
      <c r="I125" s="306"/>
      <c r="J125" s="306"/>
      <c r="K125" s="306"/>
      <c r="L125" s="306"/>
      <c r="M125" s="306"/>
      <c r="N125" s="306"/>
      <c r="O125" s="306"/>
      <c r="P125" s="306"/>
      <c r="Q125" s="306"/>
      <c r="R125" s="306"/>
      <c r="S125" s="306"/>
      <c r="T125" s="307" t="s">
        <v>275</v>
      </c>
      <c r="U125" s="307"/>
      <c r="V125" s="307"/>
      <c r="W125" s="307"/>
      <c r="X125" s="307"/>
      <c r="Y125" s="307"/>
      <c r="Z125" s="308">
        <f>COUNTA(H126:H134)</f>
        <v>9</v>
      </c>
      <c r="AA125" s="308"/>
      <c r="AB125" s="309">
        <f>COUNT(AB126:AC134)/Z125</f>
        <v>0</v>
      </c>
      <c r="AC125" s="309"/>
      <c r="AD125" s="310">
        <f>COUNT(AD126:AE134)/Z125</f>
        <v>0</v>
      </c>
      <c r="AE125" s="310"/>
      <c r="AF125" s="311">
        <f>COUNT(AF126:AG134)/Z125</f>
        <v>0</v>
      </c>
      <c r="AG125" s="311"/>
      <c r="AH125" s="312">
        <f>SUM(AH126:AI134)/Z125</f>
        <v>0</v>
      </c>
      <c r="AI125" s="313"/>
      <c r="AJ125" s="13"/>
      <c r="AK125" s="13"/>
      <c r="AL125" s="13"/>
      <c r="AM125" s="13"/>
      <c r="AN125" s="13"/>
      <c r="AO125" s="13"/>
      <c r="AP125" s="13"/>
      <c r="AQ125" s="13"/>
      <c r="AR125" s="13"/>
      <c r="AS125" s="13"/>
      <c r="AT125" s="13"/>
      <c r="AU125" s="13"/>
      <c r="AV125" s="13"/>
      <c r="AW125" s="13"/>
      <c r="AX125" s="13"/>
      <c r="AY125" s="13"/>
      <c r="AZ125" s="13"/>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row>
    <row r="126" spans="1:148" ht="57.5" customHeight="1">
      <c r="A126" s="105" t="s">
        <v>151</v>
      </c>
      <c r="B126" s="289" t="s">
        <v>23</v>
      </c>
      <c r="C126" s="289"/>
      <c r="D126" s="289"/>
      <c r="E126" s="289"/>
      <c r="F126" s="289"/>
      <c r="G126" s="289"/>
      <c r="H126" s="290" t="s">
        <v>277</v>
      </c>
      <c r="I126" s="290"/>
      <c r="J126" s="290"/>
      <c r="K126" s="290"/>
      <c r="L126" s="290"/>
      <c r="M126" s="290"/>
      <c r="N126" s="290"/>
      <c r="O126" s="290"/>
      <c r="P126" s="290"/>
      <c r="Q126" s="290"/>
      <c r="R126" s="290"/>
      <c r="S126" s="290"/>
      <c r="T126" s="291"/>
      <c r="U126" s="291"/>
      <c r="V126" s="291"/>
      <c r="W126" s="291"/>
      <c r="X126" s="291"/>
      <c r="Y126" s="291"/>
      <c r="Z126" s="291"/>
      <c r="AA126" s="291"/>
      <c r="AB126" s="288"/>
      <c r="AC126" s="288"/>
      <c r="AD126" s="288"/>
      <c r="AE126" s="288"/>
      <c r="AF126" s="288"/>
      <c r="AG126" s="288"/>
      <c r="AH126" s="287">
        <f t="shared" ref="AH126:AH134" si="7">COUNT(AB126:AG126)</f>
        <v>0</v>
      </c>
      <c r="AI126" s="287"/>
      <c r="AJ126" s="13"/>
      <c r="AK126" s="13"/>
      <c r="AL126" s="13"/>
      <c r="AM126" s="13"/>
      <c r="AN126" s="13"/>
      <c r="AO126" s="13"/>
      <c r="AP126" s="13"/>
      <c r="AQ126" s="13"/>
      <c r="AR126" s="13"/>
      <c r="AS126" s="13"/>
      <c r="AT126" s="13"/>
      <c r="AU126" s="13"/>
      <c r="AV126" s="13"/>
      <c r="AW126" s="13"/>
      <c r="AX126" s="13"/>
      <c r="AY126" s="13"/>
      <c r="AZ126" s="13"/>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row>
    <row r="127" spans="1:148" ht="38" customHeight="1">
      <c r="A127" s="106" t="s">
        <v>152</v>
      </c>
      <c r="B127" s="264" t="s">
        <v>24</v>
      </c>
      <c r="C127" s="264"/>
      <c r="D127" s="264"/>
      <c r="E127" s="264"/>
      <c r="F127" s="264"/>
      <c r="G127" s="264"/>
      <c r="H127" s="286" t="s">
        <v>278</v>
      </c>
      <c r="I127" s="286"/>
      <c r="J127" s="286"/>
      <c r="K127" s="286"/>
      <c r="L127" s="286"/>
      <c r="M127" s="286"/>
      <c r="N127" s="286"/>
      <c r="O127" s="286"/>
      <c r="P127" s="286"/>
      <c r="Q127" s="286"/>
      <c r="R127" s="286"/>
      <c r="S127" s="286"/>
      <c r="T127" s="266"/>
      <c r="U127" s="266"/>
      <c r="V127" s="266"/>
      <c r="W127" s="266"/>
      <c r="X127" s="266"/>
      <c r="Y127" s="266"/>
      <c r="Z127" s="266"/>
      <c r="AA127" s="266"/>
      <c r="AB127" s="267"/>
      <c r="AC127" s="267"/>
      <c r="AD127" s="267"/>
      <c r="AE127" s="267"/>
      <c r="AF127" s="267"/>
      <c r="AG127" s="267"/>
      <c r="AH127" s="263">
        <f t="shared" si="7"/>
        <v>0</v>
      </c>
      <c r="AI127" s="263"/>
      <c r="AJ127" s="13"/>
      <c r="AK127" s="13"/>
      <c r="AL127" s="13"/>
      <c r="AM127" s="13"/>
      <c r="AN127" s="13"/>
      <c r="AO127" s="13"/>
      <c r="AP127" s="13"/>
      <c r="AQ127" s="13"/>
      <c r="AR127" s="13"/>
      <c r="AS127" s="13"/>
      <c r="AT127" s="13"/>
      <c r="AU127" s="13"/>
      <c r="AV127" s="13"/>
      <c r="AW127" s="13"/>
      <c r="AX127" s="13"/>
      <c r="AY127" s="13"/>
      <c r="AZ127" s="13"/>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row>
    <row r="128" spans="1:148" ht="66" customHeight="1">
      <c r="A128" s="106" t="s">
        <v>153</v>
      </c>
      <c r="B128" s="264" t="s">
        <v>25</v>
      </c>
      <c r="C128" s="264"/>
      <c r="D128" s="264"/>
      <c r="E128" s="264"/>
      <c r="F128" s="264"/>
      <c r="G128" s="264"/>
      <c r="H128" s="286" t="s">
        <v>279</v>
      </c>
      <c r="I128" s="286"/>
      <c r="J128" s="286"/>
      <c r="K128" s="286"/>
      <c r="L128" s="286"/>
      <c r="M128" s="286"/>
      <c r="N128" s="286"/>
      <c r="O128" s="286"/>
      <c r="P128" s="286"/>
      <c r="Q128" s="286"/>
      <c r="R128" s="286"/>
      <c r="S128" s="286"/>
      <c r="T128" s="266"/>
      <c r="U128" s="266"/>
      <c r="V128" s="266"/>
      <c r="W128" s="266"/>
      <c r="X128" s="266"/>
      <c r="Y128" s="266"/>
      <c r="Z128" s="266"/>
      <c r="AA128" s="266"/>
      <c r="AB128" s="267"/>
      <c r="AC128" s="267"/>
      <c r="AD128" s="267"/>
      <c r="AE128" s="267"/>
      <c r="AF128" s="267"/>
      <c r="AG128" s="267"/>
      <c r="AH128" s="263">
        <f t="shared" si="7"/>
        <v>0</v>
      </c>
      <c r="AI128" s="263"/>
      <c r="AJ128" s="13"/>
      <c r="AK128" s="13"/>
      <c r="AL128" s="13"/>
      <c r="AM128" s="13"/>
      <c r="AN128" s="13"/>
      <c r="AO128" s="13"/>
      <c r="AP128" s="13"/>
      <c r="AQ128" s="13"/>
      <c r="AR128" s="13"/>
      <c r="AS128" s="13"/>
      <c r="AT128" s="13"/>
      <c r="AU128" s="13"/>
      <c r="AV128" s="13"/>
      <c r="AW128" s="13"/>
      <c r="AX128" s="13"/>
      <c r="AY128" s="13"/>
      <c r="AZ128" s="13"/>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row>
    <row r="129" spans="1:148" ht="60" customHeight="1">
      <c r="A129" s="106" t="s">
        <v>154</v>
      </c>
      <c r="B129" s="264" t="s">
        <v>26</v>
      </c>
      <c r="C129" s="264"/>
      <c r="D129" s="264"/>
      <c r="E129" s="264"/>
      <c r="F129" s="264"/>
      <c r="G129" s="264"/>
      <c r="H129" s="286" t="s">
        <v>280</v>
      </c>
      <c r="I129" s="286"/>
      <c r="J129" s="286"/>
      <c r="K129" s="286"/>
      <c r="L129" s="286"/>
      <c r="M129" s="286"/>
      <c r="N129" s="286"/>
      <c r="O129" s="286"/>
      <c r="P129" s="286"/>
      <c r="Q129" s="286"/>
      <c r="R129" s="286"/>
      <c r="S129" s="286"/>
      <c r="T129" s="266"/>
      <c r="U129" s="266"/>
      <c r="V129" s="266"/>
      <c r="W129" s="266"/>
      <c r="X129" s="266"/>
      <c r="Y129" s="266"/>
      <c r="Z129" s="266"/>
      <c r="AA129" s="266"/>
      <c r="AB129" s="267"/>
      <c r="AC129" s="267"/>
      <c r="AD129" s="267"/>
      <c r="AE129" s="267"/>
      <c r="AF129" s="267"/>
      <c r="AG129" s="267"/>
      <c r="AH129" s="263">
        <f t="shared" si="7"/>
        <v>0</v>
      </c>
      <c r="AI129" s="263"/>
      <c r="AJ129" s="13"/>
      <c r="AK129" s="13"/>
      <c r="AL129" s="13"/>
      <c r="AM129" s="13"/>
      <c r="AN129" s="13"/>
      <c r="AO129" s="13"/>
      <c r="AP129" s="13"/>
      <c r="AQ129" s="13"/>
      <c r="AR129" s="13"/>
      <c r="AS129" s="13"/>
      <c r="AT129" s="13"/>
      <c r="AU129" s="13"/>
      <c r="AV129" s="13"/>
      <c r="AW129" s="13"/>
      <c r="AX129" s="13"/>
      <c r="AY129" s="13"/>
      <c r="AZ129" s="13"/>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row>
    <row r="130" spans="1:148" ht="75" customHeight="1">
      <c r="A130" s="106" t="s">
        <v>155</v>
      </c>
      <c r="B130" s="264" t="s">
        <v>27</v>
      </c>
      <c r="C130" s="264"/>
      <c r="D130" s="264"/>
      <c r="E130" s="264"/>
      <c r="F130" s="264"/>
      <c r="G130" s="264"/>
      <c r="H130" s="286" t="s">
        <v>281</v>
      </c>
      <c r="I130" s="286"/>
      <c r="J130" s="286"/>
      <c r="K130" s="286"/>
      <c r="L130" s="286"/>
      <c r="M130" s="286"/>
      <c r="N130" s="286"/>
      <c r="O130" s="286"/>
      <c r="P130" s="286"/>
      <c r="Q130" s="286"/>
      <c r="R130" s="286"/>
      <c r="S130" s="286"/>
      <c r="T130" s="266"/>
      <c r="U130" s="266"/>
      <c r="V130" s="266"/>
      <c r="W130" s="266"/>
      <c r="X130" s="266"/>
      <c r="Y130" s="266"/>
      <c r="Z130" s="266"/>
      <c r="AA130" s="266"/>
      <c r="AB130" s="267"/>
      <c r="AC130" s="267"/>
      <c r="AD130" s="267"/>
      <c r="AE130" s="267"/>
      <c r="AF130" s="267"/>
      <c r="AG130" s="267"/>
      <c r="AH130" s="263">
        <f t="shared" si="7"/>
        <v>0</v>
      </c>
      <c r="AI130" s="263"/>
      <c r="AJ130" s="13"/>
      <c r="AK130" s="13"/>
      <c r="AL130" s="13"/>
      <c r="AM130" s="13"/>
      <c r="AN130" s="13"/>
      <c r="AO130" s="13"/>
      <c r="AP130" s="13"/>
      <c r="AQ130" s="13"/>
      <c r="AR130" s="13"/>
      <c r="AS130" s="13"/>
      <c r="AT130" s="13"/>
      <c r="AU130" s="13"/>
      <c r="AV130" s="13"/>
      <c r="AW130" s="13"/>
      <c r="AX130" s="13"/>
      <c r="AY130" s="13"/>
      <c r="AZ130" s="13"/>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row>
    <row r="131" spans="1:148" ht="54.5" customHeight="1">
      <c r="A131" s="106" t="s">
        <v>156</v>
      </c>
      <c r="B131" s="264" t="s">
        <v>28</v>
      </c>
      <c r="C131" s="264"/>
      <c r="D131" s="264"/>
      <c r="E131" s="264"/>
      <c r="F131" s="264"/>
      <c r="G131" s="264"/>
      <c r="H131" s="286" t="s">
        <v>282</v>
      </c>
      <c r="I131" s="286"/>
      <c r="J131" s="286"/>
      <c r="K131" s="286"/>
      <c r="L131" s="286"/>
      <c r="M131" s="286"/>
      <c r="N131" s="286"/>
      <c r="O131" s="286"/>
      <c r="P131" s="286"/>
      <c r="Q131" s="286"/>
      <c r="R131" s="286"/>
      <c r="S131" s="286"/>
      <c r="T131" s="266"/>
      <c r="U131" s="266"/>
      <c r="V131" s="266"/>
      <c r="W131" s="266"/>
      <c r="X131" s="266"/>
      <c r="Y131" s="266"/>
      <c r="Z131" s="266"/>
      <c r="AA131" s="266"/>
      <c r="AB131" s="267"/>
      <c r="AC131" s="267"/>
      <c r="AD131" s="267"/>
      <c r="AE131" s="267"/>
      <c r="AF131" s="267"/>
      <c r="AG131" s="267"/>
      <c r="AH131" s="263">
        <f t="shared" si="7"/>
        <v>0</v>
      </c>
      <c r="AI131" s="263"/>
      <c r="AJ131" s="13"/>
      <c r="AK131" s="13"/>
      <c r="AL131" s="13"/>
      <c r="AM131" s="13"/>
      <c r="AN131" s="13"/>
      <c r="AO131" s="13"/>
      <c r="AP131" s="13"/>
      <c r="AQ131" s="13"/>
      <c r="AR131" s="13"/>
      <c r="AS131" s="13"/>
      <c r="AT131" s="13"/>
      <c r="AU131" s="13"/>
      <c r="AV131" s="13"/>
      <c r="AW131" s="13"/>
      <c r="AX131" s="13"/>
      <c r="AY131" s="13"/>
      <c r="AZ131" s="13"/>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row>
    <row r="132" spans="1:148" ht="54.5" customHeight="1">
      <c r="A132" s="106" t="s">
        <v>157</v>
      </c>
      <c r="B132" s="264" t="s">
        <v>29</v>
      </c>
      <c r="C132" s="264"/>
      <c r="D132" s="264"/>
      <c r="E132" s="264"/>
      <c r="F132" s="264"/>
      <c r="G132" s="264"/>
      <c r="H132" s="286" t="s">
        <v>283</v>
      </c>
      <c r="I132" s="286"/>
      <c r="J132" s="286"/>
      <c r="K132" s="286"/>
      <c r="L132" s="286"/>
      <c r="M132" s="286"/>
      <c r="N132" s="286"/>
      <c r="O132" s="286"/>
      <c r="P132" s="286"/>
      <c r="Q132" s="286"/>
      <c r="R132" s="286"/>
      <c r="S132" s="286"/>
      <c r="T132" s="266"/>
      <c r="U132" s="266"/>
      <c r="V132" s="266"/>
      <c r="W132" s="266"/>
      <c r="X132" s="266"/>
      <c r="Y132" s="266"/>
      <c r="Z132" s="266"/>
      <c r="AA132" s="266"/>
      <c r="AB132" s="267"/>
      <c r="AC132" s="267"/>
      <c r="AD132" s="267"/>
      <c r="AE132" s="267"/>
      <c r="AF132" s="267"/>
      <c r="AG132" s="267"/>
      <c r="AH132" s="263">
        <f t="shared" si="7"/>
        <v>0</v>
      </c>
      <c r="AI132" s="263"/>
      <c r="AJ132" s="13"/>
      <c r="AK132" s="13"/>
      <c r="AL132" s="13"/>
      <c r="AM132" s="13"/>
      <c r="AN132" s="13"/>
      <c r="AO132" s="13"/>
      <c r="AP132" s="13"/>
      <c r="AQ132" s="13"/>
      <c r="AR132" s="13"/>
      <c r="AS132" s="13"/>
      <c r="AT132" s="13"/>
      <c r="AU132" s="13"/>
      <c r="AV132" s="13"/>
      <c r="AW132" s="13"/>
      <c r="AX132" s="13"/>
      <c r="AY132" s="13"/>
      <c r="AZ132" s="13"/>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row>
    <row r="133" spans="1:148" ht="54.5" customHeight="1">
      <c r="A133" s="107" t="s">
        <v>158</v>
      </c>
      <c r="B133" s="264" t="s">
        <v>30</v>
      </c>
      <c r="C133" s="264"/>
      <c r="D133" s="264"/>
      <c r="E133" s="264"/>
      <c r="F133" s="264"/>
      <c r="G133" s="264"/>
      <c r="H133" s="286" t="s">
        <v>284</v>
      </c>
      <c r="I133" s="286"/>
      <c r="J133" s="286"/>
      <c r="K133" s="286"/>
      <c r="L133" s="286"/>
      <c r="M133" s="286"/>
      <c r="N133" s="286"/>
      <c r="O133" s="286"/>
      <c r="P133" s="286"/>
      <c r="Q133" s="286"/>
      <c r="R133" s="286"/>
      <c r="S133" s="286"/>
      <c r="T133" s="266"/>
      <c r="U133" s="266"/>
      <c r="V133" s="266"/>
      <c r="W133" s="266"/>
      <c r="X133" s="266"/>
      <c r="Y133" s="266"/>
      <c r="Z133" s="266"/>
      <c r="AA133" s="266"/>
      <c r="AB133" s="267"/>
      <c r="AC133" s="267"/>
      <c r="AD133" s="267"/>
      <c r="AE133" s="267"/>
      <c r="AF133" s="267"/>
      <c r="AG133" s="267"/>
      <c r="AH133" s="263">
        <f t="shared" si="7"/>
        <v>0</v>
      </c>
      <c r="AI133" s="263"/>
      <c r="AJ133" s="13"/>
      <c r="AK133" s="13"/>
      <c r="AL133" s="13"/>
      <c r="AM133" s="13"/>
      <c r="AN133" s="13"/>
      <c r="AO133" s="13"/>
      <c r="AP133" s="13"/>
      <c r="AQ133" s="13"/>
      <c r="AR133" s="13"/>
      <c r="AS133" s="13"/>
      <c r="AT133" s="13"/>
      <c r="AU133" s="13"/>
      <c r="AV133" s="13"/>
      <c r="AW133" s="13"/>
      <c r="AX133" s="13"/>
      <c r="AY133" s="13"/>
      <c r="AZ133" s="13"/>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row>
    <row r="134" spans="1:148" ht="54.5" customHeight="1">
      <c r="A134" s="107" t="s">
        <v>159</v>
      </c>
      <c r="B134" s="264" t="s">
        <v>31</v>
      </c>
      <c r="C134" s="264"/>
      <c r="D134" s="264"/>
      <c r="E134" s="264"/>
      <c r="F134" s="264"/>
      <c r="G134" s="264"/>
      <c r="H134" s="286" t="s">
        <v>285</v>
      </c>
      <c r="I134" s="286"/>
      <c r="J134" s="286"/>
      <c r="K134" s="286"/>
      <c r="L134" s="286"/>
      <c r="M134" s="286"/>
      <c r="N134" s="286"/>
      <c r="O134" s="286"/>
      <c r="P134" s="286"/>
      <c r="Q134" s="286"/>
      <c r="R134" s="286"/>
      <c r="S134" s="286"/>
      <c r="T134" s="266"/>
      <c r="U134" s="266"/>
      <c r="V134" s="266"/>
      <c r="W134" s="266"/>
      <c r="X134" s="266"/>
      <c r="Y134" s="266"/>
      <c r="Z134" s="266"/>
      <c r="AA134" s="266"/>
      <c r="AB134" s="267"/>
      <c r="AC134" s="267"/>
      <c r="AD134" s="267"/>
      <c r="AE134" s="267"/>
      <c r="AF134" s="267"/>
      <c r="AG134" s="267"/>
      <c r="AH134" s="263">
        <f t="shared" si="7"/>
        <v>0</v>
      </c>
      <c r="AI134" s="263"/>
      <c r="AJ134" s="13"/>
      <c r="AK134" s="13"/>
      <c r="AL134" s="13"/>
      <c r="AM134" s="13"/>
      <c r="AN134" s="13"/>
      <c r="AO134" s="13"/>
      <c r="AP134" s="13"/>
      <c r="AQ134" s="13"/>
      <c r="AR134" s="13"/>
      <c r="AS134" s="13"/>
      <c r="AT134" s="13"/>
      <c r="AU134" s="13"/>
      <c r="AV134" s="13"/>
      <c r="AW134" s="13"/>
      <c r="AX134" s="13"/>
      <c r="AY134" s="13"/>
      <c r="AZ134" s="13"/>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row>
    <row r="135" spans="1:148" ht="25.5" customHeight="1">
      <c r="A135" s="269" t="s">
        <v>160</v>
      </c>
      <c r="B135" s="269"/>
      <c r="C135" s="269"/>
      <c r="D135" s="269"/>
      <c r="E135" s="269"/>
      <c r="F135" s="269"/>
      <c r="G135" s="269"/>
      <c r="H135" s="269"/>
      <c r="I135" s="269"/>
      <c r="J135" s="269"/>
      <c r="K135" s="269"/>
      <c r="L135" s="269"/>
      <c r="M135" s="269"/>
      <c r="N135" s="269"/>
      <c r="O135" s="269"/>
      <c r="P135" s="269"/>
      <c r="Q135" s="269"/>
      <c r="R135" s="269"/>
      <c r="S135" s="269"/>
      <c r="T135" s="284" t="s">
        <v>275</v>
      </c>
      <c r="U135" s="284"/>
      <c r="V135" s="284"/>
      <c r="W135" s="284"/>
      <c r="X135" s="284"/>
      <c r="Y135" s="284"/>
      <c r="Z135" s="285">
        <f>COUNTA(H136:H141)</f>
        <v>6</v>
      </c>
      <c r="AA135" s="285"/>
      <c r="AB135" s="268">
        <f>COUNT(AB136:AB141)/Z135</f>
        <v>0</v>
      </c>
      <c r="AC135" s="268"/>
      <c r="AD135" s="268">
        <f>COUNT(AD136:AD141)/Z135</f>
        <v>0</v>
      </c>
      <c r="AE135" s="268"/>
      <c r="AF135" s="268">
        <f>COUNT(AF136:AF141)/Z135</f>
        <v>0</v>
      </c>
      <c r="AG135" s="268"/>
      <c r="AH135" s="268">
        <f>SUM(AH136:AH141)/Z135</f>
        <v>0</v>
      </c>
      <c r="AI135" s="268"/>
      <c r="AJ135" s="13"/>
      <c r="AK135" s="13"/>
      <c r="AL135" s="13"/>
      <c r="AM135" s="13"/>
      <c r="AN135" s="13"/>
      <c r="AO135" s="13"/>
      <c r="AP135" s="13"/>
      <c r="AQ135" s="13"/>
      <c r="AR135" s="13"/>
      <c r="AS135" s="13"/>
      <c r="AT135" s="13"/>
      <c r="AU135" s="13"/>
      <c r="AV135" s="13"/>
      <c r="AW135" s="13"/>
      <c r="AX135" s="13"/>
      <c r="AY135" s="13"/>
      <c r="AZ135" s="13"/>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row>
    <row r="136" spans="1:148" ht="81" customHeight="1">
      <c r="A136" s="107" t="s">
        <v>161</v>
      </c>
      <c r="B136" s="274" t="s">
        <v>32</v>
      </c>
      <c r="C136" s="274"/>
      <c r="D136" s="274"/>
      <c r="E136" s="274"/>
      <c r="F136" s="274"/>
      <c r="G136" s="274"/>
      <c r="H136" s="265" t="s">
        <v>286</v>
      </c>
      <c r="I136" s="265"/>
      <c r="J136" s="265"/>
      <c r="K136" s="265"/>
      <c r="L136" s="265"/>
      <c r="M136" s="265"/>
      <c r="N136" s="265"/>
      <c r="O136" s="265"/>
      <c r="P136" s="265"/>
      <c r="Q136" s="265"/>
      <c r="R136" s="265"/>
      <c r="S136" s="265"/>
      <c r="T136" s="266"/>
      <c r="U136" s="266"/>
      <c r="V136" s="266"/>
      <c r="W136" s="266"/>
      <c r="X136" s="266"/>
      <c r="Y136" s="266"/>
      <c r="Z136" s="266"/>
      <c r="AA136" s="266"/>
      <c r="AB136" s="267"/>
      <c r="AC136" s="267"/>
      <c r="AD136" s="267"/>
      <c r="AE136" s="267"/>
      <c r="AF136" s="267"/>
      <c r="AG136" s="267"/>
      <c r="AH136" s="263">
        <f t="shared" ref="AH136:AH141" si="8">COUNT(AB136:AG136)</f>
        <v>0</v>
      </c>
      <c r="AI136" s="263"/>
      <c r="AJ136" s="13"/>
      <c r="AK136" s="13"/>
      <c r="AL136" s="13"/>
      <c r="AM136" s="13"/>
      <c r="AN136" s="13"/>
      <c r="AO136" s="13"/>
      <c r="AP136" s="13"/>
      <c r="AQ136" s="13"/>
      <c r="AR136" s="13"/>
      <c r="AS136" s="13"/>
      <c r="AT136" s="13"/>
      <c r="AU136" s="13"/>
      <c r="AV136" s="13"/>
      <c r="AW136" s="13"/>
      <c r="AX136" s="13"/>
      <c r="AY136" s="13"/>
      <c r="AZ136" s="13"/>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row>
    <row r="137" spans="1:148" ht="43.25" customHeight="1">
      <c r="A137" s="107" t="s">
        <v>162</v>
      </c>
      <c r="B137" s="274" t="s">
        <v>33</v>
      </c>
      <c r="C137" s="274"/>
      <c r="D137" s="274"/>
      <c r="E137" s="274"/>
      <c r="F137" s="274"/>
      <c r="G137" s="274"/>
      <c r="H137" s="265" t="s">
        <v>287</v>
      </c>
      <c r="I137" s="265" t="s">
        <v>287</v>
      </c>
      <c r="J137" s="265" t="s">
        <v>287</v>
      </c>
      <c r="K137" s="265" t="s">
        <v>287</v>
      </c>
      <c r="L137" s="265" t="s">
        <v>287</v>
      </c>
      <c r="M137" s="265" t="s">
        <v>287</v>
      </c>
      <c r="N137" s="265" t="s">
        <v>287</v>
      </c>
      <c r="O137" s="265" t="s">
        <v>287</v>
      </c>
      <c r="P137" s="265" t="s">
        <v>287</v>
      </c>
      <c r="Q137" s="265" t="s">
        <v>287</v>
      </c>
      <c r="R137" s="265" t="s">
        <v>287</v>
      </c>
      <c r="S137" s="265" t="s">
        <v>287</v>
      </c>
      <c r="T137" s="266"/>
      <c r="U137" s="266"/>
      <c r="V137" s="266"/>
      <c r="W137" s="266"/>
      <c r="X137" s="266"/>
      <c r="Y137" s="266"/>
      <c r="Z137" s="266"/>
      <c r="AA137" s="266"/>
      <c r="AB137" s="267"/>
      <c r="AC137" s="267"/>
      <c r="AD137" s="267"/>
      <c r="AE137" s="267"/>
      <c r="AF137" s="267"/>
      <c r="AG137" s="267"/>
      <c r="AH137" s="263">
        <f t="shared" si="8"/>
        <v>0</v>
      </c>
      <c r="AI137" s="263"/>
      <c r="AJ137" s="13"/>
      <c r="AK137" s="13"/>
      <c r="AL137" s="13"/>
      <c r="AM137" s="13"/>
      <c r="AN137" s="13"/>
      <c r="AO137" s="13"/>
      <c r="AP137" s="13"/>
      <c r="AQ137" s="13"/>
      <c r="AR137" s="13"/>
      <c r="AS137" s="13"/>
      <c r="AT137" s="13"/>
      <c r="AU137" s="13"/>
      <c r="AV137" s="13"/>
      <c r="AW137" s="13"/>
      <c r="AX137" s="13"/>
      <c r="AY137" s="13"/>
      <c r="AZ137" s="13"/>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row>
    <row r="138" spans="1:148" ht="61.25" customHeight="1">
      <c r="A138" s="107" t="s">
        <v>163</v>
      </c>
      <c r="B138" s="274" t="s">
        <v>34</v>
      </c>
      <c r="C138" s="274"/>
      <c r="D138" s="274"/>
      <c r="E138" s="274"/>
      <c r="F138" s="274"/>
      <c r="G138" s="274"/>
      <c r="H138" s="265" t="s">
        <v>288</v>
      </c>
      <c r="I138" s="265" t="s">
        <v>288</v>
      </c>
      <c r="J138" s="265" t="s">
        <v>288</v>
      </c>
      <c r="K138" s="265" t="s">
        <v>288</v>
      </c>
      <c r="L138" s="265" t="s">
        <v>288</v>
      </c>
      <c r="M138" s="265" t="s">
        <v>288</v>
      </c>
      <c r="N138" s="265" t="s">
        <v>288</v>
      </c>
      <c r="O138" s="265" t="s">
        <v>288</v>
      </c>
      <c r="P138" s="265" t="s">
        <v>288</v>
      </c>
      <c r="Q138" s="265" t="s">
        <v>288</v>
      </c>
      <c r="R138" s="265" t="s">
        <v>288</v>
      </c>
      <c r="S138" s="265" t="s">
        <v>288</v>
      </c>
      <c r="T138" s="266"/>
      <c r="U138" s="266"/>
      <c r="V138" s="266"/>
      <c r="W138" s="266"/>
      <c r="X138" s="266"/>
      <c r="Y138" s="266"/>
      <c r="Z138" s="266"/>
      <c r="AA138" s="266"/>
      <c r="AB138" s="267"/>
      <c r="AC138" s="267"/>
      <c r="AD138" s="267"/>
      <c r="AE138" s="267"/>
      <c r="AF138" s="267"/>
      <c r="AG138" s="267"/>
      <c r="AH138" s="263">
        <f t="shared" si="8"/>
        <v>0</v>
      </c>
      <c r="AI138" s="263"/>
      <c r="AJ138" s="13"/>
      <c r="AK138" s="13"/>
      <c r="AL138" s="13"/>
      <c r="AM138" s="13"/>
      <c r="AN138" s="13"/>
      <c r="AO138" s="13"/>
      <c r="AP138" s="13"/>
      <c r="AQ138" s="13"/>
      <c r="AR138" s="13"/>
      <c r="AS138" s="13"/>
      <c r="AT138" s="13"/>
      <c r="AU138" s="13"/>
      <c r="AV138" s="13"/>
      <c r="AW138" s="13"/>
      <c r="AX138" s="13"/>
      <c r="AY138" s="13"/>
      <c r="AZ138" s="13"/>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row>
    <row r="139" spans="1:148" ht="86" customHeight="1">
      <c r="A139" s="107" t="s">
        <v>164</v>
      </c>
      <c r="B139" s="274" t="s">
        <v>35</v>
      </c>
      <c r="C139" s="274"/>
      <c r="D139" s="274"/>
      <c r="E139" s="274"/>
      <c r="F139" s="274"/>
      <c r="G139" s="274"/>
      <c r="H139" s="265" t="s">
        <v>289</v>
      </c>
      <c r="I139" s="265" t="s">
        <v>289</v>
      </c>
      <c r="J139" s="265" t="s">
        <v>289</v>
      </c>
      <c r="K139" s="265" t="s">
        <v>289</v>
      </c>
      <c r="L139" s="265" t="s">
        <v>289</v>
      </c>
      <c r="M139" s="265" t="s">
        <v>289</v>
      </c>
      <c r="N139" s="265" t="s">
        <v>289</v>
      </c>
      <c r="O139" s="265" t="s">
        <v>289</v>
      </c>
      <c r="P139" s="265" t="s">
        <v>289</v>
      </c>
      <c r="Q139" s="265" t="s">
        <v>289</v>
      </c>
      <c r="R139" s="265" t="s">
        <v>289</v>
      </c>
      <c r="S139" s="265" t="s">
        <v>289</v>
      </c>
      <c r="T139" s="266"/>
      <c r="U139" s="266"/>
      <c r="V139" s="266"/>
      <c r="W139" s="266"/>
      <c r="X139" s="266"/>
      <c r="Y139" s="266"/>
      <c r="Z139" s="266"/>
      <c r="AA139" s="266"/>
      <c r="AB139" s="267"/>
      <c r="AC139" s="267"/>
      <c r="AD139" s="267"/>
      <c r="AE139" s="267"/>
      <c r="AF139" s="267"/>
      <c r="AG139" s="267"/>
      <c r="AH139" s="263">
        <f t="shared" si="8"/>
        <v>0</v>
      </c>
      <c r="AI139" s="263"/>
      <c r="AJ139" s="13"/>
      <c r="AK139" s="13"/>
      <c r="AL139" s="13"/>
      <c r="AM139" s="13"/>
      <c r="AN139" s="13"/>
      <c r="AO139" s="13"/>
      <c r="AP139" s="13"/>
      <c r="AQ139" s="13"/>
      <c r="AR139" s="13"/>
      <c r="AS139" s="13"/>
      <c r="AT139" s="13"/>
      <c r="AU139" s="13"/>
      <c r="AV139" s="13"/>
      <c r="AW139" s="13"/>
      <c r="AX139" s="13"/>
      <c r="AY139" s="13"/>
      <c r="AZ139" s="13"/>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row>
    <row r="140" spans="1:148" ht="54.5" customHeight="1">
      <c r="A140" s="107" t="s">
        <v>165</v>
      </c>
      <c r="B140" s="274" t="s">
        <v>36</v>
      </c>
      <c r="C140" s="274"/>
      <c r="D140" s="274"/>
      <c r="E140" s="274"/>
      <c r="F140" s="274"/>
      <c r="G140" s="274"/>
      <c r="H140" s="265" t="s">
        <v>290</v>
      </c>
      <c r="I140" s="265" t="s">
        <v>290</v>
      </c>
      <c r="J140" s="265" t="s">
        <v>290</v>
      </c>
      <c r="K140" s="265" t="s">
        <v>290</v>
      </c>
      <c r="L140" s="265" t="s">
        <v>290</v>
      </c>
      <c r="M140" s="265" t="s">
        <v>290</v>
      </c>
      <c r="N140" s="265" t="s">
        <v>290</v>
      </c>
      <c r="O140" s="265" t="s">
        <v>290</v>
      </c>
      <c r="P140" s="265" t="s">
        <v>290</v>
      </c>
      <c r="Q140" s="265" t="s">
        <v>290</v>
      </c>
      <c r="R140" s="265" t="s">
        <v>290</v>
      </c>
      <c r="S140" s="265" t="s">
        <v>290</v>
      </c>
      <c r="T140" s="266"/>
      <c r="U140" s="266"/>
      <c r="V140" s="266"/>
      <c r="W140" s="266"/>
      <c r="X140" s="266"/>
      <c r="Y140" s="266"/>
      <c r="Z140" s="266"/>
      <c r="AA140" s="266"/>
      <c r="AB140" s="267"/>
      <c r="AC140" s="267"/>
      <c r="AD140" s="267"/>
      <c r="AE140" s="267"/>
      <c r="AF140" s="267"/>
      <c r="AG140" s="267"/>
      <c r="AH140" s="263">
        <f t="shared" si="8"/>
        <v>0</v>
      </c>
      <c r="AI140" s="263"/>
      <c r="AJ140" s="13"/>
      <c r="AK140" s="13"/>
      <c r="AL140" s="13"/>
      <c r="AM140" s="13"/>
      <c r="AN140" s="13"/>
      <c r="AO140" s="13"/>
      <c r="AP140" s="13"/>
      <c r="AQ140" s="13"/>
      <c r="AR140" s="13"/>
      <c r="AS140" s="13"/>
      <c r="AT140" s="13"/>
      <c r="AU140" s="13"/>
      <c r="AV140" s="13"/>
      <c r="AW140" s="13"/>
      <c r="AX140" s="13"/>
      <c r="AY140" s="13"/>
      <c r="AZ140" s="13"/>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row>
    <row r="141" spans="1:148" ht="27" customHeight="1">
      <c r="A141" s="107" t="s">
        <v>166</v>
      </c>
      <c r="B141" s="274" t="s">
        <v>291</v>
      </c>
      <c r="C141" s="274"/>
      <c r="D141" s="274"/>
      <c r="E141" s="274"/>
      <c r="F141" s="274"/>
      <c r="G141" s="274"/>
      <c r="H141" s="265" t="s">
        <v>292</v>
      </c>
      <c r="I141" s="265" t="s">
        <v>292</v>
      </c>
      <c r="J141" s="265" t="s">
        <v>292</v>
      </c>
      <c r="K141" s="265" t="s">
        <v>292</v>
      </c>
      <c r="L141" s="265" t="s">
        <v>292</v>
      </c>
      <c r="M141" s="265" t="s">
        <v>292</v>
      </c>
      <c r="N141" s="265" t="s">
        <v>292</v>
      </c>
      <c r="O141" s="265" t="s">
        <v>292</v>
      </c>
      <c r="P141" s="265" t="s">
        <v>292</v>
      </c>
      <c r="Q141" s="265" t="s">
        <v>292</v>
      </c>
      <c r="R141" s="265" t="s">
        <v>292</v>
      </c>
      <c r="S141" s="265" t="s">
        <v>292</v>
      </c>
      <c r="T141" s="266"/>
      <c r="U141" s="266"/>
      <c r="V141" s="266"/>
      <c r="W141" s="266"/>
      <c r="X141" s="266"/>
      <c r="Y141" s="266"/>
      <c r="Z141" s="266"/>
      <c r="AA141" s="266"/>
      <c r="AB141" s="267"/>
      <c r="AC141" s="267"/>
      <c r="AD141" s="267"/>
      <c r="AE141" s="267"/>
      <c r="AF141" s="267"/>
      <c r="AG141" s="267"/>
      <c r="AH141" s="263">
        <f t="shared" si="8"/>
        <v>0</v>
      </c>
      <c r="AI141" s="263"/>
      <c r="AJ141" s="13"/>
      <c r="AK141" s="13"/>
      <c r="AL141" s="13"/>
      <c r="AM141" s="13"/>
      <c r="AN141" s="13"/>
      <c r="AO141" s="13"/>
      <c r="AP141" s="13"/>
      <c r="AQ141" s="13"/>
      <c r="AR141" s="13"/>
      <c r="AS141" s="13"/>
      <c r="AT141" s="13"/>
      <c r="AU141" s="13"/>
      <c r="AV141" s="13"/>
      <c r="AW141" s="13"/>
      <c r="AX141" s="13"/>
      <c r="AY141" s="13"/>
      <c r="AZ141" s="13"/>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row>
    <row r="142" spans="1:148" ht="25.5" customHeight="1">
      <c r="A142" s="269" t="s">
        <v>167</v>
      </c>
      <c r="B142" s="269"/>
      <c r="C142" s="269"/>
      <c r="D142" s="269"/>
      <c r="E142" s="269"/>
      <c r="F142" s="269"/>
      <c r="G142" s="269"/>
      <c r="H142" s="269"/>
      <c r="I142" s="269"/>
      <c r="J142" s="269"/>
      <c r="K142" s="269"/>
      <c r="L142" s="269"/>
      <c r="M142" s="269"/>
      <c r="N142" s="269"/>
      <c r="O142" s="269"/>
      <c r="P142" s="269"/>
      <c r="Q142" s="269"/>
      <c r="R142" s="269"/>
      <c r="S142" s="269"/>
      <c r="T142" s="279" t="s">
        <v>275</v>
      </c>
      <c r="U142" s="280"/>
      <c r="V142" s="280"/>
      <c r="W142" s="280"/>
      <c r="X142" s="280"/>
      <c r="Y142" s="280"/>
      <c r="Z142" s="281">
        <f>COUNTA(H143:H150)</f>
        <v>8</v>
      </c>
      <c r="AA142" s="282"/>
      <c r="AB142" s="283">
        <f>COUNT(AB143:AB150)/Z142</f>
        <v>0</v>
      </c>
      <c r="AC142" s="283"/>
      <c r="AD142" s="283">
        <f>COUNT(AD143:AD150)/Z142</f>
        <v>0</v>
      </c>
      <c r="AE142" s="283"/>
      <c r="AF142" s="283">
        <f>COUNT(AF143:AF150)/Z142</f>
        <v>0</v>
      </c>
      <c r="AG142" s="283"/>
      <c r="AH142" s="268">
        <f>SUM(AH143:AH150)/Z142</f>
        <v>0</v>
      </c>
      <c r="AI142" s="268"/>
      <c r="AJ142" s="13"/>
      <c r="AK142" s="13"/>
      <c r="AL142" s="13"/>
      <c r="AM142" s="13"/>
      <c r="AN142" s="13"/>
      <c r="AO142" s="13"/>
      <c r="AP142" s="13"/>
      <c r="AQ142" s="13"/>
      <c r="AR142" s="13"/>
      <c r="AS142" s="13"/>
      <c r="AT142" s="13"/>
      <c r="AU142" s="13"/>
      <c r="AV142" s="13"/>
      <c r="AW142" s="13"/>
      <c r="AX142" s="13"/>
      <c r="AY142" s="13"/>
      <c r="AZ142" s="13"/>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row>
    <row r="143" spans="1:148" s="110" customFormat="1" ht="75.5" customHeight="1">
      <c r="A143" s="108" t="s">
        <v>168</v>
      </c>
      <c r="B143" s="278" t="s">
        <v>38</v>
      </c>
      <c r="C143" s="278"/>
      <c r="D143" s="278"/>
      <c r="E143" s="278"/>
      <c r="F143" s="278"/>
      <c r="G143" s="278"/>
      <c r="H143" s="265" t="s">
        <v>293</v>
      </c>
      <c r="I143" s="265" t="s">
        <v>293</v>
      </c>
      <c r="J143" s="265" t="s">
        <v>293</v>
      </c>
      <c r="K143" s="265" t="s">
        <v>293</v>
      </c>
      <c r="L143" s="265" t="s">
        <v>293</v>
      </c>
      <c r="M143" s="265" t="s">
        <v>293</v>
      </c>
      <c r="N143" s="265" t="s">
        <v>293</v>
      </c>
      <c r="O143" s="265" t="s">
        <v>293</v>
      </c>
      <c r="P143" s="265" t="s">
        <v>293</v>
      </c>
      <c r="Q143" s="265" t="s">
        <v>293</v>
      </c>
      <c r="R143" s="265" t="s">
        <v>293</v>
      </c>
      <c r="S143" s="265" t="s">
        <v>293</v>
      </c>
      <c r="T143" s="266"/>
      <c r="U143" s="266"/>
      <c r="V143" s="266"/>
      <c r="W143" s="266"/>
      <c r="X143" s="266"/>
      <c r="Y143" s="266"/>
      <c r="Z143" s="266"/>
      <c r="AA143" s="266"/>
      <c r="AB143" s="267"/>
      <c r="AC143" s="267"/>
      <c r="AD143" s="267"/>
      <c r="AE143" s="267"/>
      <c r="AF143" s="267"/>
      <c r="AG143" s="267"/>
      <c r="AH143" s="263">
        <f t="shared" ref="AH143:AH150" si="9">COUNT(AB143:AG143)</f>
        <v>0</v>
      </c>
      <c r="AI143" s="263"/>
      <c r="AJ143" s="13"/>
      <c r="AK143" s="13"/>
      <c r="AL143" s="13"/>
      <c r="AM143" s="13"/>
      <c r="AN143" s="13"/>
      <c r="AO143" s="13"/>
      <c r="AP143" s="13"/>
      <c r="AQ143" s="13"/>
      <c r="AR143" s="13"/>
      <c r="AS143" s="13"/>
      <c r="AT143" s="13"/>
      <c r="AU143" s="13"/>
      <c r="AV143" s="13"/>
      <c r="AW143" s="13"/>
      <c r="AX143" s="13"/>
      <c r="AY143" s="13"/>
      <c r="AZ143" s="13"/>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row>
    <row r="144" spans="1:148" s="110" customFormat="1" ht="42.5" customHeight="1">
      <c r="A144" s="108" t="s">
        <v>169</v>
      </c>
      <c r="B144" s="278" t="s">
        <v>39</v>
      </c>
      <c r="C144" s="278"/>
      <c r="D144" s="278"/>
      <c r="E144" s="278"/>
      <c r="F144" s="278"/>
      <c r="G144" s="278"/>
      <c r="H144" s="265" t="s">
        <v>294</v>
      </c>
      <c r="I144" s="265" t="s">
        <v>294</v>
      </c>
      <c r="J144" s="265" t="s">
        <v>294</v>
      </c>
      <c r="K144" s="265" t="s">
        <v>294</v>
      </c>
      <c r="L144" s="265" t="s">
        <v>294</v>
      </c>
      <c r="M144" s="265" t="s">
        <v>294</v>
      </c>
      <c r="N144" s="265" t="s">
        <v>294</v>
      </c>
      <c r="O144" s="265" t="s">
        <v>294</v>
      </c>
      <c r="P144" s="265" t="s">
        <v>294</v>
      </c>
      <c r="Q144" s="265" t="s">
        <v>294</v>
      </c>
      <c r="R144" s="265" t="s">
        <v>294</v>
      </c>
      <c r="S144" s="265" t="s">
        <v>294</v>
      </c>
      <c r="T144" s="266"/>
      <c r="U144" s="266"/>
      <c r="V144" s="266"/>
      <c r="W144" s="266"/>
      <c r="X144" s="266"/>
      <c r="Y144" s="266"/>
      <c r="Z144" s="266"/>
      <c r="AA144" s="266"/>
      <c r="AB144" s="267"/>
      <c r="AC144" s="267"/>
      <c r="AD144" s="267"/>
      <c r="AE144" s="267"/>
      <c r="AF144" s="267"/>
      <c r="AG144" s="267"/>
      <c r="AH144" s="263">
        <f t="shared" si="9"/>
        <v>0</v>
      </c>
      <c r="AI144" s="263"/>
      <c r="AJ144" s="13"/>
      <c r="AK144" s="13"/>
      <c r="AL144" s="13"/>
      <c r="AM144" s="13"/>
      <c r="AN144" s="13"/>
      <c r="AO144" s="13"/>
      <c r="AP144" s="13"/>
      <c r="AQ144" s="13"/>
      <c r="AR144" s="13"/>
      <c r="AS144" s="13"/>
      <c r="AT144" s="13"/>
      <c r="AU144" s="13"/>
      <c r="AV144" s="13"/>
      <c r="AW144" s="13"/>
      <c r="AX144" s="13"/>
      <c r="AY144" s="13"/>
      <c r="AZ144" s="13"/>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row>
    <row r="145" spans="1:148" s="110" customFormat="1" ht="33" customHeight="1">
      <c r="A145" s="108" t="s">
        <v>170</v>
      </c>
      <c r="B145" s="278" t="s">
        <v>40</v>
      </c>
      <c r="C145" s="278"/>
      <c r="D145" s="278"/>
      <c r="E145" s="278"/>
      <c r="F145" s="278"/>
      <c r="G145" s="278"/>
      <c r="H145" s="265" t="s">
        <v>295</v>
      </c>
      <c r="I145" s="265" t="s">
        <v>295</v>
      </c>
      <c r="J145" s="265" t="s">
        <v>295</v>
      </c>
      <c r="K145" s="265" t="s">
        <v>295</v>
      </c>
      <c r="L145" s="265" t="s">
        <v>295</v>
      </c>
      <c r="M145" s="265" t="s">
        <v>295</v>
      </c>
      <c r="N145" s="265" t="s">
        <v>295</v>
      </c>
      <c r="O145" s="265" t="s">
        <v>295</v>
      </c>
      <c r="P145" s="265" t="s">
        <v>295</v>
      </c>
      <c r="Q145" s="265" t="s">
        <v>295</v>
      </c>
      <c r="R145" s="265" t="s">
        <v>295</v>
      </c>
      <c r="S145" s="265" t="s">
        <v>295</v>
      </c>
      <c r="T145" s="266"/>
      <c r="U145" s="266"/>
      <c r="V145" s="266"/>
      <c r="W145" s="266"/>
      <c r="X145" s="266"/>
      <c r="Y145" s="266"/>
      <c r="Z145" s="266"/>
      <c r="AA145" s="266"/>
      <c r="AB145" s="267"/>
      <c r="AC145" s="267"/>
      <c r="AD145" s="267"/>
      <c r="AE145" s="267"/>
      <c r="AF145" s="267"/>
      <c r="AG145" s="267"/>
      <c r="AH145" s="263">
        <f t="shared" si="9"/>
        <v>0</v>
      </c>
      <c r="AI145" s="263"/>
      <c r="AJ145" s="13"/>
      <c r="AK145" s="13"/>
      <c r="AL145" s="13"/>
      <c r="AM145" s="13"/>
      <c r="AN145" s="13"/>
      <c r="AO145" s="13"/>
      <c r="AP145" s="13"/>
      <c r="AQ145" s="13"/>
      <c r="AR145" s="13"/>
      <c r="AS145" s="13"/>
      <c r="AT145" s="13"/>
      <c r="AU145" s="13"/>
      <c r="AV145" s="13"/>
      <c r="AW145" s="13"/>
      <c r="AX145" s="13"/>
      <c r="AY145" s="13"/>
      <c r="AZ145" s="13"/>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row>
    <row r="146" spans="1:148" s="110" customFormat="1" ht="54.5" customHeight="1">
      <c r="A146" s="108" t="s">
        <v>171</v>
      </c>
      <c r="B146" s="278" t="s">
        <v>41</v>
      </c>
      <c r="C146" s="278"/>
      <c r="D146" s="278"/>
      <c r="E146" s="278"/>
      <c r="F146" s="278"/>
      <c r="G146" s="278"/>
      <c r="H146" s="265" t="s">
        <v>296</v>
      </c>
      <c r="I146" s="265" t="s">
        <v>296</v>
      </c>
      <c r="J146" s="265" t="s">
        <v>296</v>
      </c>
      <c r="K146" s="265" t="s">
        <v>296</v>
      </c>
      <c r="L146" s="265" t="s">
        <v>296</v>
      </c>
      <c r="M146" s="265" t="s">
        <v>296</v>
      </c>
      <c r="N146" s="265" t="s">
        <v>296</v>
      </c>
      <c r="O146" s="265" t="s">
        <v>296</v>
      </c>
      <c r="P146" s="265" t="s">
        <v>296</v>
      </c>
      <c r="Q146" s="265" t="s">
        <v>296</v>
      </c>
      <c r="R146" s="265" t="s">
        <v>296</v>
      </c>
      <c r="S146" s="265" t="s">
        <v>296</v>
      </c>
      <c r="T146" s="266"/>
      <c r="U146" s="266"/>
      <c r="V146" s="266"/>
      <c r="W146" s="266"/>
      <c r="X146" s="266"/>
      <c r="Y146" s="266"/>
      <c r="Z146" s="266"/>
      <c r="AA146" s="266"/>
      <c r="AB146" s="267"/>
      <c r="AC146" s="267"/>
      <c r="AD146" s="267"/>
      <c r="AE146" s="267"/>
      <c r="AF146" s="267"/>
      <c r="AG146" s="267"/>
      <c r="AH146" s="263">
        <f t="shared" si="9"/>
        <v>0</v>
      </c>
      <c r="AI146" s="263"/>
      <c r="AJ146" s="13"/>
      <c r="AK146" s="13"/>
      <c r="AL146" s="13"/>
      <c r="AM146" s="13"/>
      <c r="AN146" s="13"/>
      <c r="AO146" s="13"/>
      <c r="AP146" s="13"/>
      <c r="AQ146" s="13"/>
      <c r="AR146" s="13"/>
      <c r="AS146" s="13"/>
      <c r="AT146" s="13"/>
      <c r="AU146" s="13"/>
      <c r="AV146" s="13"/>
      <c r="AW146" s="13"/>
      <c r="AX146" s="13"/>
      <c r="AY146" s="13"/>
      <c r="AZ146" s="13"/>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row>
    <row r="147" spans="1:148" s="110" customFormat="1" ht="36" customHeight="1">
      <c r="A147" s="108" t="s">
        <v>172</v>
      </c>
      <c r="B147" s="276" t="s">
        <v>42</v>
      </c>
      <c r="C147" s="276"/>
      <c r="D147" s="276"/>
      <c r="E147" s="276"/>
      <c r="F147" s="276"/>
      <c r="G147" s="276"/>
      <c r="H147" s="265" t="s">
        <v>297</v>
      </c>
      <c r="I147" s="265" t="s">
        <v>297</v>
      </c>
      <c r="J147" s="265" t="s">
        <v>297</v>
      </c>
      <c r="K147" s="265" t="s">
        <v>297</v>
      </c>
      <c r="L147" s="265" t="s">
        <v>297</v>
      </c>
      <c r="M147" s="265" t="s">
        <v>297</v>
      </c>
      <c r="N147" s="265" t="s">
        <v>297</v>
      </c>
      <c r="O147" s="265" t="s">
        <v>297</v>
      </c>
      <c r="P147" s="265" t="s">
        <v>297</v>
      </c>
      <c r="Q147" s="265" t="s">
        <v>297</v>
      </c>
      <c r="R147" s="265" t="s">
        <v>297</v>
      </c>
      <c r="S147" s="265" t="s">
        <v>297</v>
      </c>
      <c r="T147" s="266"/>
      <c r="U147" s="266"/>
      <c r="V147" s="266"/>
      <c r="W147" s="266"/>
      <c r="X147" s="266"/>
      <c r="Y147" s="266"/>
      <c r="Z147" s="266"/>
      <c r="AA147" s="266"/>
      <c r="AB147" s="267"/>
      <c r="AC147" s="267"/>
      <c r="AD147" s="267"/>
      <c r="AE147" s="267"/>
      <c r="AF147" s="267"/>
      <c r="AG147" s="267"/>
      <c r="AH147" s="263">
        <f t="shared" si="9"/>
        <v>0</v>
      </c>
      <c r="AI147" s="263"/>
      <c r="AJ147" s="13"/>
      <c r="AK147" s="13"/>
      <c r="AL147" s="13"/>
      <c r="AM147" s="13"/>
      <c r="AN147" s="13"/>
      <c r="AO147" s="13"/>
      <c r="AP147" s="13"/>
      <c r="AQ147" s="13"/>
      <c r="AR147" s="13"/>
      <c r="AS147" s="13"/>
      <c r="AT147" s="13"/>
      <c r="AU147" s="13"/>
      <c r="AV147" s="13"/>
      <c r="AW147" s="13"/>
      <c r="AX147" s="13"/>
      <c r="AY147" s="13"/>
      <c r="AZ147" s="13"/>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row>
    <row r="148" spans="1:148" s="110" customFormat="1" ht="61.5" customHeight="1">
      <c r="A148" s="108" t="s">
        <v>173</v>
      </c>
      <c r="B148" s="278" t="s">
        <v>43</v>
      </c>
      <c r="C148" s="278"/>
      <c r="D148" s="278"/>
      <c r="E148" s="278"/>
      <c r="F148" s="278"/>
      <c r="G148" s="278"/>
      <c r="H148" s="265" t="s">
        <v>298</v>
      </c>
      <c r="I148" s="265" t="s">
        <v>298</v>
      </c>
      <c r="J148" s="265" t="s">
        <v>298</v>
      </c>
      <c r="K148" s="265" t="s">
        <v>298</v>
      </c>
      <c r="L148" s="265" t="s">
        <v>298</v>
      </c>
      <c r="M148" s="265" t="s">
        <v>298</v>
      </c>
      <c r="N148" s="265" t="s">
        <v>298</v>
      </c>
      <c r="O148" s="265" t="s">
        <v>298</v>
      </c>
      <c r="P148" s="265" t="s">
        <v>298</v>
      </c>
      <c r="Q148" s="265" t="s">
        <v>298</v>
      </c>
      <c r="R148" s="265" t="s">
        <v>298</v>
      </c>
      <c r="S148" s="265" t="s">
        <v>298</v>
      </c>
      <c r="T148" s="266"/>
      <c r="U148" s="266"/>
      <c r="V148" s="266"/>
      <c r="W148" s="266"/>
      <c r="X148" s="266"/>
      <c r="Y148" s="266"/>
      <c r="Z148" s="266"/>
      <c r="AA148" s="266"/>
      <c r="AB148" s="267"/>
      <c r="AC148" s="267"/>
      <c r="AD148" s="267"/>
      <c r="AE148" s="267"/>
      <c r="AF148" s="267"/>
      <c r="AG148" s="267"/>
      <c r="AH148" s="263">
        <f t="shared" si="9"/>
        <v>0</v>
      </c>
      <c r="AI148" s="263"/>
      <c r="AJ148" s="13"/>
      <c r="AK148" s="13"/>
      <c r="AL148" s="13"/>
      <c r="AM148" s="13"/>
      <c r="AN148" s="13"/>
      <c r="AO148" s="13"/>
      <c r="AP148" s="13"/>
      <c r="AQ148" s="13"/>
      <c r="AR148" s="13"/>
      <c r="AS148" s="13"/>
      <c r="AT148" s="13"/>
      <c r="AU148" s="13"/>
      <c r="AV148" s="13"/>
      <c r="AW148" s="13"/>
      <c r="AX148" s="13"/>
      <c r="AY148" s="13"/>
      <c r="AZ148" s="13"/>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row>
    <row r="149" spans="1:148" s="110" customFormat="1" ht="38.25" customHeight="1">
      <c r="A149" s="108" t="s">
        <v>174</v>
      </c>
      <c r="B149" s="278" t="s">
        <v>44</v>
      </c>
      <c r="C149" s="278"/>
      <c r="D149" s="278"/>
      <c r="E149" s="278"/>
      <c r="F149" s="278"/>
      <c r="G149" s="278"/>
      <c r="H149" s="265" t="s">
        <v>299</v>
      </c>
      <c r="I149" s="265" t="s">
        <v>299</v>
      </c>
      <c r="J149" s="265" t="s">
        <v>299</v>
      </c>
      <c r="K149" s="265" t="s">
        <v>299</v>
      </c>
      <c r="L149" s="265" t="s">
        <v>299</v>
      </c>
      <c r="M149" s="265" t="s">
        <v>299</v>
      </c>
      <c r="N149" s="265" t="s">
        <v>299</v>
      </c>
      <c r="O149" s="265" t="s">
        <v>299</v>
      </c>
      <c r="P149" s="265" t="s">
        <v>299</v>
      </c>
      <c r="Q149" s="265" t="s">
        <v>299</v>
      </c>
      <c r="R149" s="265" t="s">
        <v>299</v>
      </c>
      <c r="S149" s="265" t="s">
        <v>299</v>
      </c>
      <c r="T149" s="266"/>
      <c r="U149" s="266"/>
      <c r="V149" s="266"/>
      <c r="W149" s="266"/>
      <c r="X149" s="266"/>
      <c r="Y149" s="266"/>
      <c r="Z149" s="266"/>
      <c r="AA149" s="266"/>
      <c r="AB149" s="267"/>
      <c r="AC149" s="267"/>
      <c r="AD149" s="267"/>
      <c r="AE149" s="267"/>
      <c r="AF149" s="267"/>
      <c r="AG149" s="267"/>
      <c r="AH149" s="263">
        <f t="shared" si="9"/>
        <v>0</v>
      </c>
      <c r="AI149" s="263"/>
      <c r="AJ149" s="13"/>
      <c r="AK149" s="13"/>
      <c r="AL149" s="13"/>
      <c r="AM149" s="13"/>
      <c r="AN149" s="13"/>
      <c r="AO149" s="13"/>
      <c r="AP149" s="13"/>
      <c r="AQ149" s="13"/>
      <c r="AR149" s="13"/>
      <c r="AS149" s="13"/>
      <c r="AT149" s="13"/>
      <c r="AU149" s="13"/>
      <c r="AV149" s="13"/>
      <c r="AW149" s="13"/>
      <c r="AX149" s="13"/>
      <c r="AY149" s="13"/>
      <c r="AZ149" s="13"/>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row>
    <row r="150" spans="1:148" s="110" customFormat="1" ht="22.25" customHeight="1">
      <c r="A150" s="108" t="s">
        <v>175</v>
      </c>
      <c r="B150" s="276" t="s">
        <v>45</v>
      </c>
      <c r="C150" s="276"/>
      <c r="D150" s="276"/>
      <c r="E150" s="276"/>
      <c r="F150" s="276"/>
      <c r="G150" s="276"/>
      <c r="H150" s="265" t="s">
        <v>300</v>
      </c>
      <c r="I150" s="265" t="s">
        <v>300</v>
      </c>
      <c r="J150" s="265" t="s">
        <v>300</v>
      </c>
      <c r="K150" s="265" t="s">
        <v>300</v>
      </c>
      <c r="L150" s="265" t="s">
        <v>300</v>
      </c>
      <c r="M150" s="265" t="s">
        <v>300</v>
      </c>
      <c r="N150" s="265" t="s">
        <v>300</v>
      </c>
      <c r="O150" s="265" t="s">
        <v>300</v>
      </c>
      <c r="P150" s="265" t="s">
        <v>300</v>
      </c>
      <c r="Q150" s="265" t="s">
        <v>300</v>
      </c>
      <c r="R150" s="265" t="s">
        <v>300</v>
      </c>
      <c r="S150" s="265" t="s">
        <v>300</v>
      </c>
      <c r="T150" s="266"/>
      <c r="U150" s="266"/>
      <c r="V150" s="266"/>
      <c r="W150" s="266"/>
      <c r="X150" s="266"/>
      <c r="Y150" s="266"/>
      <c r="Z150" s="266"/>
      <c r="AA150" s="266"/>
      <c r="AB150" s="267"/>
      <c r="AC150" s="267"/>
      <c r="AD150" s="267"/>
      <c r="AE150" s="267"/>
      <c r="AF150" s="267"/>
      <c r="AG150" s="267"/>
      <c r="AH150" s="263">
        <f t="shared" si="9"/>
        <v>0</v>
      </c>
      <c r="AI150" s="263"/>
      <c r="AJ150" s="13"/>
      <c r="AK150" s="13"/>
      <c r="AL150" s="13"/>
      <c r="AM150" s="13"/>
      <c r="AN150" s="13"/>
      <c r="AO150" s="13"/>
      <c r="AP150" s="13"/>
      <c r="AQ150" s="13"/>
      <c r="AR150" s="13"/>
      <c r="AS150" s="13"/>
      <c r="AT150" s="13"/>
      <c r="AU150" s="13"/>
      <c r="AV150" s="13"/>
      <c r="AW150" s="13"/>
      <c r="AX150" s="13"/>
      <c r="AY150" s="13"/>
      <c r="AZ150" s="13"/>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row>
    <row r="151" spans="1:148" s="110" customFormat="1" ht="33.5" customHeight="1">
      <c r="A151" s="269" t="s">
        <v>176</v>
      </c>
      <c r="B151" s="269"/>
      <c r="C151" s="269"/>
      <c r="D151" s="269"/>
      <c r="E151" s="269"/>
      <c r="F151" s="269"/>
      <c r="G151" s="269"/>
      <c r="H151" s="269"/>
      <c r="I151" s="269"/>
      <c r="J151" s="269"/>
      <c r="K151" s="269"/>
      <c r="L151" s="269"/>
      <c r="M151" s="269"/>
      <c r="N151" s="269"/>
      <c r="O151" s="269"/>
      <c r="P151" s="269"/>
      <c r="Q151" s="269"/>
      <c r="R151" s="269"/>
      <c r="S151" s="269"/>
      <c r="T151" s="270" t="s">
        <v>275</v>
      </c>
      <c r="U151" s="271"/>
      <c r="V151" s="271"/>
      <c r="W151" s="271"/>
      <c r="X151" s="271"/>
      <c r="Y151" s="271"/>
      <c r="Z151" s="272">
        <f>COUNTA(H152:H157)</f>
        <v>6</v>
      </c>
      <c r="AA151" s="273"/>
      <c r="AB151" s="268">
        <f>COUNT(AB152:AB157)/Z151</f>
        <v>0</v>
      </c>
      <c r="AC151" s="268"/>
      <c r="AD151" s="268">
        <f>COUNT(AD152:AD157)/Z151</f>
        <v>0</v>
      </c>
      <c r="AE151" s="268"/>
      <c r="AF151" s="268">
        <f>COUNT(AF152:AF157)/Z151</f>
        <v>0</v>
      </c>
      <c r="AG151" s="268"/>
      <c r="AH151" s="268">
        <f>SUM(AH152:AH157)/Z151</f>
        <v>0</v>
      </c>
      <c r="AI151" s="268"/>
      <c r="AJ151" s="13"/>
      <c r="AK151" s="13"/>
      <c r="AL151" s="13"/>
      <c r="AM151" s="13"/>
      <c r="AN151" s="13"/>
      <c r="AO151" s="13"/>
      <c r="AP151" s="13"/>
      <c r="AQ151" s="13"/>
      <c r="AR151" s="13"/>
      <c r="AS151" s="13"/>
      <c r="AT151" s="13"/>
      <c r="AU151" s="13"/>
      <c r="AV151" s="13"/>
      <c r="AW151" s="13"/>
      <c r="AX151" s="13"/>
      <c r="AY151" s="13"/>
      <c r="AZ151" s="13"/>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row>
    <row r="152" spans="1:148" s="110" customFormat="1" ht="44" customHeight="1">
      <c r="A152" s="44" t="s">
        <v>177</v>
      </c>
      <c r="B152" s="274" t="s">
        <v>301</v>
      </c>
      <c r="C152" s="274"/>
      <c r="D152" s="274"/>
      <c r="E152" s="274"/>
      <c r="F152" s="274"/>
      <c r="G152" s="274"/>
      <c r="H152" s="265" t="s">
        <v>302</v>
      </c>
      <c r="I152" s="265" t="s">
        <v>302</v>
      </c>
      <c r="J152" s="265" t="s">
        <v>302</v>
      </c>
      <c r="K152" s="265" t="s">
        <v>302</v>
      </c>
      <c r="L152" s="265" t="s">
        <v>302</v>
      </c>
      <c r="M152" s="265" t="s">
        <v>302</v>
      </c>
      <c r="N152" s="265" t="s">
        <v>302</v>
      </c>
      <c r="O152" s="265" t="s">
        <v>302</v>
      </c>
      <c r="P152" s="265" t="s">
        <v>302</v>
      </c>
      <c r="Q152" s="265" t="s">
        <v>302</v>
      </c>
      <c r="R152" s="265" t="s">
        <v>302</v>
      </c>
      <c r="S152" s="265" t="s">
        <v>302</v>
      </c>
      <c r="T152" s="266"/>
      <c r="U152" s="266"/>
      <c r="V152" s="266"/>
      <c r="W152" s="266"/>
      <c r="X152" s="266"/>
      <c r="Y152" s="266"/>
      <c r="Z152" s="266"/>
      <c r="AA152" s="266"/>
      <c r="AB152" s="267"/>
      <c r="AC152" s="267"/>
      <c r="AD152" s="267"/>
      <c r="AE152" s="267"/>
      <c r="AF152" s="267"/>
      <c r="AG152" s="267"/>
      <c r="AH152" s="263">
        <f t="shared" ref="AH152:AH157" si="10">COUNT(AB152:AG152)</f>
        <v>0</v>
      </c>
      <c r="AI152" s="263"/>
      <c r="AJ152" s="13"/>
      <c r="AK152" s="13"/>
      <c r="AL152" s="13"/>
      <c r="AM152" s="13"/>
      <c r="AN152" s="13"/>
      <c r="AO152" s="13"/>
      <c r="AP152" s="13"/>
      <c r="AQ152" s="13"/>
      <c r="AR152" s="13"/>
      <c r="AS152" s="13"/>
      <c r="AT152" s="13"/>
      <c r="AU152" s="13"/>
      <c r="AV152" s="13"/>
      <c r="AW152" s="13"/>
      <c r="AX152" s="13"/>
      <c r="AY152" s="13"/>
      <c r="AZ152" s="13"/>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row>
    <row r="153" spans="1:148" s="110" customFormat="1" ht="47.5" customHeight="1">
      <c r="A153" s="44" t="s">
        <v>178</v>
      </c>
      <c r="B153" s="274" t="s">
        <v>47</v>
      </c>
      <c r="C153" s="274"/>
      <c r="D153" s="274"/>
      <c r="E153" s="274"/>
      <c r="F153" s="274"/>
      <c r="G153" s="274"/>
      <c r="H153" s="265" t="s">
        <v>303</v>
      </c>
      <c r="I153" s="265" t="s">
        <v>303</v>
      </c>
      <c r="J153" s="265" t="s">
        <v>303</v>
      </c>
      <c r="K153" s="265" t="s">
        <v>303</v>
      </c>
      <c r="L153" s="265" t="s">
        <v>303</v>
      </c>
      <c r="M153" s="265" t="s">
        <v>303</v>
      </c>
      <c r="N153" s="265" t="s">
        <v>303</v>
      </c>
      <c r="O153" s="265" t="s">
        <v>303</v>
      </c>
      <c r="P153" s="265" t="s">
        <v>303</v>
      </c>
      <c r="Q153" s="265" t="s">
        <v>303</v>
      </c>
      <c r="R153" s="265" t="s">
        <v>303</v>
      </c>
      <c r="S153" s="265" t="s">
        <v>303</v>
      </c>
      <c r="T153" s="266"/>
      <c r="U153" s="266"/>
      <c r="V153" s="266"/>
      <c r="W153" s="266"/>
      <c r="X153" s="266"/>
      <c r="Y153" s="266"/>
      <c r="Z153" s="266"/>
      <c r="AA153" s="266"/>
      <c r="AB153" s="267"/>
      <c r="AC153" s="267"/>
      <c r="AD153" s="267"/>
      <c r="AE153" s="267"/>
      <c r="AF153" s="267"/>
      <c r="AG153" s="267"/>
      <c r="AH153" s="263">
        <f t="shared" si="10"/>
        <v>0</v>
      </c>
      <c r="AI153" s="263"/>
      <c r="AJ153" s="13"/>
      <c r="AK153" s="13"/>
      <c r="AL153" s="13"/>
      <c r="AM153" s="13"/>
      <c r="AN153" s="13"/>
      <c r="AO153" s="13"/>
      <c r="AP153" s="13"/>
      <c r="AQ153" s="13"/>
      <c r="AR153" s="13"/>
      <c r="AS153" s="13"/>
      <c r="AT153" s="13"/>
      <c r="AU153" s="13"/>
      <c r="AV153" s="13"/>
      <c r="AW153" s="13"/>
      <c r="AX153" s="13"/>
      <c r="AY153" s="13"/>
      <c r="AZ153" s="13"/>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row>
    <row r="154" spans="1:148" s="110" customFormat="1" ht="37.25" customHeight="1">
      <c r="A154" s="44" t="s">
        <v>179</v>
      </c>
      <c r="B154" s="274" t="s">
        <v>48</v>
      </c>
      <c r="C154" s="274"/>
      <c r="D154" s="274"/>
      <c r="E154" s="274"/>
      <c r="F154" s="274"/>
      <c r="G154" s="274"/>
      <c r="H154" s="265" t="s">
        <v>304</v>
      </c>
      <c r="I154" s="265" t="s">
        <v>304</v>
      </c>
      <c r="J154" s="265" t="s">
        <v>304</v>
      </c>
      <c r="K154" s="265" t="s">
        <v>304</v>
      </c>
      <c r="L154" s="265" t="s">
        <v>304</v>
      </c>
      <c r="M154" s="265" t="s">
        <v>304</v>
      </c>
      <c r="N154" s="265" t="s">
        <v>304</v>
      </c>
      <c r="O154" s="265" t="s">
        <v>304</v>
      </c>
      <c r="P154" s="265" t="s">
        <v>304</v>
      </c>
      <c r="Q154" s="265" t="s">
        <v>304</v>
      </c>
      <c r="R154" s="265" t="s">
        <v>304</v>
      </c>
      <c r="S154" s="265" t="s">
        <v>304</v>
      </c>
      <c r="T154" s="266"/>
      <c r="U154" s="266"/>
      <c r="V154" s="266"/>
      <c r="W154" s="266"/>
      <c r="X154" s="266"/>
      <c r="Y154" s="266"/>
      <c r="Z154" s="266"/>
      <c r="AA154" s="266"/>
      <c r="AB154" s="267"/>
      <c r="AC154" s="267"/>
      <c r="AD154" s="267"/>
      <c r="AE154" s="267"/>
      <c r="AF154" s="267"/>
      <c r="AG154" s="267"/>
      <c r="AH154" s="263">
        <f t="shared" si="10"/>
        <v>0</v>
      </c>
      <c r="AI154" s="263"/>
      <c r="AJ154" s="13"/>
      <c r="AK154" s="13"/>
      <c r="AL154" s="13"/>
      <c r="AM154" s="13"/>
      <c r="AN154" s="13"/>
      <c r="AO154" s="13"/>
      <c r="AP154" s="13"/>
      <c r="AQ154" s="13"/>
      <c r="AR154" s="13"/>
      <c r="AS154" s="13"/>
      <c r="AT154" s="13"/>
      <c r="AU154" s="13"/>
      <c r="AV154" s="13"/>
      <c r="AW154" s="13"/>
      <c r="AX154" s="13"/>
      <c r="AY154" s="13"/>
      <c r="AZ154" s="13"/>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row>
    <row r="155" spans="1:148" s="110" customFormat="1" ht="57" customHeight="1">
      <c r="A155" s="44" t="s">
        <v>180</v>
      </c>
      <c r="B155" s="274" t="s">
        <v>49</v>
      </c>
      <c r="C155" s="274"/>
      <c r="D155" s="274"/>
      <c r="E155" s="274"/>
      <c r="F155" s="274"/>
      <c r="G155" s="274"/>
      <c r="H155" s="265" t="s">
        <v>305</v>
      </c>
      <c r="I155" s="265" t="s">
        <v>305</v>
      </c>
      <c r="J155" s="265" t="s">
        <v>305</v>
      </c>
      <c r="K155" s="265" t="s">
        <v>305</v>
      </c>
      <c r="L155" s="265" t="s">
        <v>305</v>
      </c>
      <c r="M155" s="265" t="s">
        <v>305</v>
      </c>
      <c r="N155" s="265" t="s">
        <v>305</v>
      </c>
      <c r="O155" s="265" t="s">
        <v>305</v>
      </c>
      <c r="P155" s="265" t="s">
        <v>305</v>
      </c>
      <c r="Q155" s="265" t="s">
        <v>305</v>
      </c>
      <c r="R155" s="265" t="s">
        <v>305</v>
      </c>
      <c r="S155" s="265" t="s">
        <v>305</v>
      </c>
      <c r="T155" s="266"/>
      <c r="U155" s="266"/>
      <c r="V155" s="266"/>
      <c r="W155" s="266"/>
      <c r="X155" s="266"/>
      <c r="Y155" s="266"/>
      <c r="Z155" s="266"/>
      <c r="AA155" s="266"/>
      <c r="AB155" s="267"/>
      <c r="AC155" s="267"/>
      <c r="AD155" s="267"/>
      <c r="AE155" s="267"/>
      <c r="AF155" s="267"/>
      <c r="AG155" s="267"/>
      <c r="AH155" s="263">
        <f t="shared" si="10"/>
        <v>0</v>
      </c>
      <c r="AI155" s="263"/>
      <c r="AJ155" s="13"/>
      <c r="AK155" s="13"/>
      <c r="AL155" s="13"/>
      <c r="AM155" s="13"/>
      <c r="AN155" s="13"/>
      <c r="AO155" s="13"/>
      <c r="AP155" s="13"/>
      <c r="AQ155" s="13"/>
      <c r="AR155" s="13"/>
      <c r="AS155" s="13"/>
      <c r="AT155" s="13"/>
      <c r="AU155" s="13"/>
      <c r="AV155" s="13"/>
      <c r="AW155" s="13"/>
      <c r="AX155" s="13"/>
      <c r="AY155" s="13"/>
      <c r="AZ155" s="13"/>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row>
    <row r="156" spans="1:148" s="110" customFormat="1" ht="50.5" customHeight="1">
      <c r="A156" s="44" t="s">
        <v>181</v>
      </c>
      <c r="B156" s="274" t="s">
        <v>50</v>
      </c>
      <c r="C156" s="274"/>
      <c r="D156" s="274"/>
      <c r="E156" s="274"/>
      <c r="F156" s="274"/>
      <c r="G156" s="274"/>
      <c r="H156" s="265" t="s">
        <v>306</v>
      </c>
      <c r="I156" s="265" t="s">
        <v>306</v>
      </c>
      <c r="J156" s="265" t="s">
        <v>306</v>
      </c>
      <c r="K156" s="265" t="s">
        <v>306</v>
      </c>
      <c r="L156" s="265" t="s">
        <v>306</v>
      </c>
      <c r="M156" s="265" t="s">
        <v>306</v>
      </c>
      <c r="N156" s="265" t="s">
        <v>306</v>
      </c>
      <c r="O156" s="265" t="s">
        <v>306</v>
      </c>
      <c r="P156" s="265" t="s">
        <v>306</v>
      </c>
      <c r="Q156" s="265" t="s">
        <v>306</v>
      </c>
      <c r="R156" s="265" t="s">
        <v>306</v>
      </c>
      <c r="S156" s="265" t="s">
        <v>306</v>
      </c>
      <c r="T156" s="266"/>
      <c r="U156" s="266"/>
      <c r="V156" s="266"/>
      <c r="W156" s="266"/>
      <c r="X156" s="266"/>
      <c r="Y156" s="266"/>
      <c r="Z156" s="266"/>
      <c r="AA156" s="266"/>
      <c r="AB156" s="267"/>
      <c r="AC156" s="267"/>
      <c r="AD156" s="267"/>
      <c r="AE156" s="267"/>
      <c r="AF156" s="267"/>
      <c r="AG156" s="267"/>
      <c r="AH156" s="263">
        <f t="shared" si="10"/>
        <v>0</v>
      </c>
      <c r="AI156" s="263"/>
      <c r="AJ156" s="13"/>
      <c r="AK156" s="13"/>
      <c r="AL156" s="13"/>
      <c r="AM156" s="13"/>
      <c r="AN156" s="13"/>
      <c r="AO156" s="13"/>
      <c r="AP156" s="13"/>
      <c r="AQ156" s="13"/>
      <c r="AR156" s="13"/>
      <c r="AS156" s="13"/>
      <c r="AT156" s="13"/>
      <c r="AU156" s="13"/>
      <c r="AV156" s="13"/>
      <c r="AW156" s="13"/>
      <c r="AX156" s="13"/>
      <c r="AY156" s="13"/>
      <c r="AZ156" s="13"/>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row>
    <row r="157" spans="1:148" s="110" customFormat="1" ht="98.5" customHeight="1">
      <c r="A157" s="44" t="s">
        <v>182</v>
      </c>
      <c r="B157" s="274" t="s">
        <v>51</v>
      </c>
      <c r="C157" s="274"/>
      <c r="D157" s="274"/>
      <c r="E157" s="274"/>
      <c r="F157" s="274"/>
      <c r="G157" s="274"/>
      <c r="H157" s="265" t="s">
        <v>307</v>
      </c>
      <c r="I157" s="265" t="s">
        <v>307</v>
      </c>
      <c r="J157" s="265" t="s">
        <v>307</v>
      </c>
      <c r="K157" s="265" t="s">
        <v>307</v>
      </c>
      <c r="L157" s="265" t="s">
        <v>307</v>
      </c>
      <c r="M157" s="265" t="s">
        <v>307</v>
      </c>
      <c r="N157" s="265" t="s">
        <v>307</v>
      </c>
      <c r="O157" s="265" t="s">
        <v>307</v>
      </c>
      <c r="P157" s="265" t="s">
        <v>307</v>
      </c>
      <c r="Q157" s="265" t="s">
        <v>307</v>
      </c>
      <c r="R157" s="265" t="s">
        <v>307</v>
      </c>
      <c r="S157" s="265" t="s">
        <v>307</v>
      </c>
      <c r="T157" s="266"/>
      <c r="U157" s="266"/>
      <c r="V157" s="266"/>
      <c r="W157" s="266"/>
      <c r="X157" s="266"/>
      <c r="Y157" s="266"/>
      <c r="Z157" s="266"/>
      <c r="AA157" s="266"/>
      <c r="AB157" s="267"/>
      <c r="AC157" s="267"/>
      <c r="AD157" s="267"/>
      <c r="AE157" s="267"/>
      <c r="AF157" s="267"/>
      <c r="AG157" s="267"/>
      <c r="AH157" s="263">
        <f t="shared" si="10"/>
        <v>0</v>
      </c>
      <c r="AI157" s="263"/>
      <c r="AJ157" s="13"/>
      <c r="AK157" s="13"/>
      <c r="AL157" s="13"/>
      <c r="AM157" s="13"/>
      <c r="AN157" s="13"/>
      <c r="AO157" s="13"/>
      <c r="AP157" s="13"/>
      <c r="AQ157" s="13"/>
      <c r="AR157" s="13"/>
      <c r="AS157" s="13"/>
      <c r="AT157" s="13"/>
      <c r="AU157" s="13"/>
      <c r="AV157" s="13"/>
      <c r="AW157" s="13"/>
      <c r="AX157" s="13"/>
      <c r="AY157" s="13"/>
      <c r="AZ157" s="13"/>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row>
    <row r="158" spans="1:148" s="110" customFormat="1" ht="36.5" customHeight="1">
      <c r="A158" s="269" t="s">
        <v>183</v>
      </c>
      <c r="B158" s="269"/>
      <c r="C158" s="269"/>
      <c r="D158" s="269"/>
      <c r="E158" s="269"/>
      <c r="F158" s="269"/>
      <c r="G158" s="269"/>
      <c r="H158" s="269"/>
      <c r="I158" s="269"/>
      <c r="J158" s="269"/>
      <c r="K158" s="269"/>
      <c r="L158" s="269"/>
      <c r="M158" s="269"/>
      <c r="N158" s="269"/>
      <c r="O158" s="269"/>
      <c r="P158" s="269"/>
      <c r="Q158" s="269"/>
      <c r="R158" s="269"/>
      <c r="S158" s="269"/>
      <c r="T158" s="270" t="s">
        <v>275</v>
      </c>
      <c r="U158" s="271"/>
      <c r="V158" s="271"/>
      <c r="W158" s="271"/>
      <c r="X158" s="271"/>
      <c r="Y158" s="271"/>
      <c r="Z158" s="272">
        <f>COUNTA(H159:H166)</f>
        <v>8</v>
      </c>
      <c r="AA158" s="273"/>
      <c r="AB158" s="268">
        <f>COUNT(AB159:AB166)/Z158</f>
        <v>0</v>
      </c>
      <c r="AC158" s="268"/>
      <c r="AD158" s="268">
        <f>COUNT(AD159:AD166)/Z158</f>
        <v>0</v>
      </c>
      <c r="AE158" s="268"/>
      <c r="AF158" s="268">
        <f>COUNT(AF159:AF166)/Z158</f>
        <v>0</v>
      </c>
      <c r="AG158" s="268"/>
      <c r="AH158" s="268">
        <f>SUM(AH159:AH166)/Z158</f>
        <v>0</v>
      </c>
      <c r="AI158" s="268"/>
      <c r="AJ158" s="13"/>
      <c r="AK158" s="13"/>
      <c r="AL158" s="13"/>
      <c r="AM158" s="13"/>
      <c r="AN158" s="13"/>
      <c r="AO158" s="13"/>
      <c r="AP158" s="13"/>
      <c r="AQ158" s="13"/>
      <c r="AR158" s="13"/>
      <c r="AS158" s="13"/>
      <c r="AT158" s="13"/>
      <c r="AU158" s="13"/>
      <c r="AV158" s="13"/>
      <c r="AW158" s="13"/>
      <c r="AX158" s="13"/>
      <c r="AY158" s="13"/>
      <c r="AZ158" s="13"/>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row>
    <row r="159" spans="1:148" s="110" customFormat="1" ht="32" customHeight="1">
      <c r="A159" s="44" t="s">
        <v>184</v>
      </c>
      <c r="B159" s="277" t="s">
        <v>52</v>
      </c>
      <c r="C159" s="277"/>
      <c r="D159" s="277"/>
      <c r="E159" s="277"/>
      <c r="F159" s="277"/>
      <c r="G159" s="277"/>
      <c r="H159" s="265" t="s">
        <v>308</v>
      </c>
      <c r="I159" s="265" t="s">
        <v>308</v>
      </c>
      <c r="J159" s="265" t="s">
        <v>308</v>
      </c>
      <c r="K159" s="265" t="s">
        <v>308</v>
      </c>
      <c r="L159" s="265" t="s">
        <v>308</v>
      </c>
      <c r="M159" s="265" t="s">
        <v>308</v>
      </c>
      <c r="N159" s="265" t="s">
        <v>308</v>
      </c>
      <c r="O159" s="265" t="s">
        <v>308</v>
      </c>
      <c r="P159" s="265" t="s">
        <v>308</v>
      </c>
      <c r="Q159" s="265" t="s">
        <v>308</v>
      </c>
      <c r="R159" s="265" t="s">
        <v>308</v>
      </c>
      <c r="S159" s="265" t="s">
        <v>308</v>
      </c>
      <c r="T159" s="266"/>
      <c r="U159" s="266"/>
      <c r="V159" s="266"/>
      <c r="W159" s="266"/>
      <c r="X159" s="266"/>
      <c r="Y159" s="266"/>
      <c r="Z159" s="266"/>
      <c r="AA159" s="266"/>
      <c r="AB159" s="267"/>
      <c r="AC159" s="267"/>
      <c r="AD159" s="267"/>
      <c r="AE159" s="267"/>
      <c r="AF159" s="267"/>
      <c r="AG159" s="267"/>
      <c r="AH159" s="263">
        <f t="shared" ref="AH159:AH166" si="11">COUNT(AB159:AG159)</f>
        <v>0</v>
      </c>
      <c r="AI159" s="263"/>
      <c r="AJ159" s="13"/>
      <c r="AK159" s="13"/>
      <c r="AL159" s="13"/>
      <c r="AM159" s="13"/>
      <c r="AN159" s="13"/>
      <c r="AO159" s="13"/>
      <c r="AP159" s="13"/>
      <c r="AQ159" s="13"/>
      <c r="AR159" s="13"/>
      <c r="AS159" s="13"/>
      <c r="AT159" s="13"/>
      <c r="AU159" s="13"/>
      <c r="AV159" s="13"/>
      <c r="AW159" s="13"/>
      <c r="AX159" s="13"/>
      <c r="AY159" s="13"/>
      <c r="AZ159" s="13"/>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row>
    <row r="160" spans="1:148" s="110" customFormat="1" ht="45" customHeight="1">
      <c r="A160" s="44" t="s">
        <v>185</v>
      </c>
      <c r="B160" s="274" t="s">
        <v>53</v>
      </c>
      <c r="C160" s="274"/>
      <c r="D160" s="274"/>
      <c r="E160" s="274"/>
      <c r="F160" s="274"/>
      <c r="G160" s="274"/>
      <c r="H160" s="265" t="s">
        <v>309</v>
      </c>
      <c r="I160" s="265" t="s">
        <v>309</v>
      </c>
      <c r="J160" s="265" t="s">
        <v>309</v>
      </c>
      <c r="K160" s="265" t="s">
        <v>309</v>
      </c>
      <c r="L160" s="265" t="s">
        <v>309</v>
      </c>
      <c r="M160" s="265" t="s">
        <v>309</v>
      </c>
      <c r="N160" s="265" t="s">
        <v>309</v>
      </c>
      <c r="O160" s="265" t="s">
        <v>309</v>
      </c>
      <c r="P160" s="265" t="s">
        <v>309</v>
      </c>
      <c r="Q160" s="265" t="s">
        <v>309</v>
      </c>
      <c r="R160" s="265" t="s">
        <v>309</v>
      </c>
      <c r="S160" s="265" t="s">
        <v>309</v>
      </c>
      <c r="T160" s="266"/>
      <c r="U160" s="266"/>
      <c r="V160" s="266"/>
      <c r="W160" s="266"/>
      <c r="X160" s="266"/>
      <c r="Y160" s="266"/>
      <c r="Z160" s="266"/>
      <c r="AA160" s="266"/>
      <c r="AB160" s="267"/>
      <c r="AC160" s="267"/>
      <c r="AD160" s="267"/>
      <c r="AE160" s="267"/>
      <c r="AF160" s="267"/>
      <c r="AG160" s="267"/>
      <c r="AH160" s="263">
        <f t="shared" si="11"/>
        <v>0</v>
      </c>
      <c r="AI160" s="263"/>
      <c r="AJ160" s="13"/>
      <c r="AK160" s="13"/>
      <c r="AL160" s="13"/>
      <c r="AM160" s="13"/>
      <c r="AN160" s="13"/>
      <c r="AO160" s="13"/>
      <c r="AP160" s="13"/>
      <c r="AQ160" s="13"/>
      <c r="AR160" s="13"/>
      <c r="AS160" s="13"/>
      <c r="AT160" s="13"/>
      <c r="AU160" s="13"/>
      <c r="AV160" s="13"/>
      <c r="AW160" s="13"/>
      <c r="AX160" s="13"/>
      <c r="AY160" s="13"/>
      <c r="AZ160" s="13"/>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row>
    <row r="161" spans="1:148" s="110" customFormat="1" ht="24.5" customHeight="1">
      <c r="A161" s="44" t="s">
        <v>186</v>
      </c>
      <c r="B161" s="276" t="s">
        <v>54</v>
      </c>
      <c r="C161" s="276"/>
      <c r="D161" s="276"/>
      <c r="E161" s="276"/>
      <c r="F161" s="276"/>
      <c r="G161" s="276"/>
      <c r="H161" s="265" t="s">
        <v>310</v>
      </c>
      <c r="I161" s="265" t="s">
        <v>310</v>
      </c>
      <c r="J161" s="265" t="s">
        <v>310</v>
      </c>
      <c r="K161" s="265" t="s">
        <v>310</v>
      </c>
      <c r="L161" s="265" t="s">
        <v>310</v>
      </c>
      <c r="M161" s="265" t="s">
        <v>310</v>
      </c>
      <c r="N161" s="265" t="s">
        <v>310</v>
      </c>
      <c r="O161" s="265" t="s">
        <v>310</v>
      </c>
      <c r="P161" s="265" t="s">
        <v>310</v>
      </c>
      <c r="Q161" s="265" t="s">
        <v>310</v>
      </c>
      <c r="R161" s="265" t="s">
        <v>310</v>
      </c>
      <c r="S161" s="265" t="s">
        <v>310</v>
      </c>
      <c r="T161" s="266"/>
      <c r="U161" s="266"/>
      <c r="V161" s="266"/>
      <c r="W161" s="266"/>
      <c r="X161" s="266"/>
      <c r="Y161" s="266"/>
      <c r="Z161" s="266"/>
      <c r="AA161" s="266"/>
      <c r="AB161" s="267"/>
      <c r="AC161" s="267"/>
      <c r="AD161" s="267"/>
      <c r="AE161" s="267"/>
      <c r="AF161" s="267"/>
      <c r="AG161" s="267"/>
      <c r="AH161" s="263">
        <f t="shared" si="11"/>
        <v>0</v>
      </c>
      <c r="AI161" s="263"/>
      <c r="AJ161" s="13"/>
      <c r="AK161" s="13"/>
      <c r="AL161" s="13"/>
      <c r="AM161" s="13"/>
      <c r="AN161" s="13"/>
      <c r="AO161" s="13"/>
      <c r="AP161" s="13"/>
      <c r="AQ161" s="13"/>
      <c r="AR161" s="13"/>
      <c r="AS161" s="13"/>
      <c r="AT161" s="13"/>
      <c r="AU161" s="13"/>
      <c r="AV161" s="13"/>
      <c r="AW161" s="13"/>
      <c r="AX161" s="13"/>
      <c r="AY161" s="13"/>
      <c r="AZ161" s="13"/>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row>
    <row r="162" spans="1:148" s="110" customFormat="1" ht="38.5" customHeight="1">
      <c r="A162" s="44" t="s">
        <v>187</v>
      </c>
      <c r="B162" s="276" t="s">
        <v>55</v>
      </c>
      <c r="C162" s="276"/>
      <c r="D162" s="276"/>
      <c r="E162" s="276"/>
      <c r="F162" s="276"/>
      <c r="G162" s="276"/>
      <c r="H162" s="265" t="s">
        <v>311</v>
      </c>
      <c r="I162" s="265" t="s">
        <v>311</v>
      </c>
      <c r="J162" s="265" t="s">
        <v>311</v>
      </c>
      <c r="K162" s="265" t="s">
        <v>311</v>
      </c>
      <c r="L162" s="265" t="s">
        <v>311</v>
      </c>
      <c r="M162" s="265" t="s">
        <v>311</v>
      </c>
      <c r="N162" s="265" t="s">
        <v>311</v>
      </c>
      <c r="O162" s="265" t="s">
        <v>311</v>
      </c>
      <c r="P162" s="265" t="s">
        <v>311</v>
      </c>
      <c r="Q162" s="265" t="s">
        <v>311</v>
      </c>
      <c r="R162" s="265" t="s">
        <v>311</v>
      </c>
      <c r="S162" s="265" t="s">
        <v>311</v>
      </c>
      <c r="T162" s="266"/>
      <c r="U162" s="266"/>
      <c r="V162" s="266"/>
      <c r="W162" s="266"/>
      <c r="X162" s="266"/>
      <c r="Y162" s="266"/>
      <c r="Z162" s="266"/>
      <c r="AA162" s="266"/>
      <c r="AB162" s="267"/>
      <c r="AC162" s="267"/>
      <c r="AD162" s="267"/>
      <c r="AE162" s="267"/>
      <c r="AF162" s="267"/>
      <c r="AG162" s="267"/>
      <c r="AH162" s="263">
        <f t="shared" si="11"/>
        <v>0</v>
      </c>
      <c r="AI162" s="263"/>
      <c r="AJ162" s="13"/>
      <c r="AK162" s="13"/>
      <c r="AL162" s="13"/>
      <c r="AM162" s="13"/>
      <c r="AN162" s="13"/>
      <c r="AO162" s="13"/>
      <c r="AP162" s="13"/>
      <c r="AQ162" s="13"/>
      <c r="AR162" s="13"/>
      <c r="AS162" s="13"/>
      <c r="AT162" s="13"/>
      <c r="AU162" s="13"/>
      <c r="AV162" s="13"/>
      <c r="AW162" s="13"/>
      <c r="AX162" s="13"/>
      <c r="AY162" s="13"/>
      <c r="AZ162" s="13"/>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row>
    <row r="163" spans="1:148" s="110" customFormat="1" ht="68.5" customHeight="1">
      <c r="A163" s="44" t="s">
        <v>188</v>
      </c>
      <c r="B163" s="274" t="s">
        <v>56</v>
      </c>
      <c r="C163" s="274"/>
      <c r="D163" s="274"/>
      <c r="E163" s="274"/>
      <c r="F163" s="274"/>
      <c r="G163" s="274"/>
      <c r="H163" s="265" t="s">
        <v>312</v>
      </c>
      <c r="I163" s="265" t="s">
        <v>312</v>
      </c>
      <c r="J163" s="265" t="s">
        <v>312</v>
      </c>
      <c r="K163" s="265" t="s">
        <v>312</v>
      </c>
      <c r="L163" s="265" t="s">
        <v>312</v>
      </c>
      <c r="M163" s="265" t="s">
        <v>312</v>
      </c>
      <c r="N163" s="265" t="s">
        <v>312</v>
      </c>
      <c r="O163" s="265" t="s">
        <v>312</v>
      </c>
      <c r="P163" s="265" t="s">
        <v>312</v>
      </c>
      <c r="Q163" s="265" t="s">
        <v>312</v>
      </c>
      <c r="R163" s="265" t="s">
        <v>312</v>
      </c>
      <c r="S163" s="265" t="s">
        <v>312</v>
      </c>
      <c r="T163" s="266"/>
      <c r="U163" s="266"/>
      <c r="V163" s="266"/>
      <c r="W163" s="266"/>
      <c r="X163" s="266"/>
      <c r="Y163" s="266"/>
      <c r="Z163" s="266"/>
      <c r="AA163" s="266"/>
      <c r="AB163" s="267"/>
      <c r="AC163" s="267"/>
      <c r="AD163" s="267"/>
      <c r="AE163" s="267"/>
      <c r="AF163" s="267"/>
      <c r="AG163" s="267"/>
      <c r="AH163" s="263">
        <f t="shared" si="11"/>
        <v>0</v>
      </c>
      <c r="AI163" s="263"/>
      <c r="AJ163" s="13"/>
      <c r="AK163" s="13"/>
      <c r="AL163" s="13"/>
      <c r="AM163" s="13"/>
      <c r="AN163" s="13"/>
      <c r="AO163" s="13"/>
      <c r="AP163" s="13"/>
      <c r="AQ163" s="13"/>
      <c r="AR163" s="13"/>
      <c r="AS163" s="13"/>
      <c r="AT163" s="13"/>
      <c r="AU163" s="13"/>
      <c r="AV163" s="13"/>
      <c r="AW163" s="13"/>
      <c r="AX163" s="13"/>
      <c r="AY163" s="13"/>
      <c r="AZ163" s="13"/>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row>
    <row r="164" spans="1:148" s="110" customFormat="1" ht="37.25" customHeight="1">
      <c r="A164" s="44" t="s">
        <v>189</v>
      </c>
      <c r="B164" s="274" t="s">
        <v>57</v>
      </c>
      <c r="C164" s="274"/>
      <c r="D164" s="274"/>
      <c r="E164" s="274"/>
      <c r="F164" s="274"/>
      <c r="G164" s="274"/>
      <c r="H164" s="265" t="s">
        <v>313</v>
      </c>
      <c r="I164" s="265" t="s">
        <v>313</v>
      </c>
      <c r="J164" s="265" t="s">
        <v>313</v>
      </c>
      <c r="K164" s="265" t="s">
        <v>313</v>
      </c>
      <c r="L164" s="265" t="s">
        <v>313</v>
      </c>
      <c r="M164" s="265" t="s">
        <v>313</v>
      </c>
      <c r="N164" s="265" t="s">
        <v>313</v>
      </c>
      <c r="O164" s="265" t="s">
        <v>313</v>
      </c>
      <c r="P164" s="265" t="s">
        <v>313</v>
      </c>
      <c r="Q164" s="265" t="s">
        <v>313</v>
      </c>
      <c r="R164" s="265" t="s">
        <v>313</v>
      </c>
      <c r="S164" s="265" t="s">
        <v>313</v>
      </c>
      <c r="T164" s="266"/>
      <c r="U164" s="266"/>
      <c r="V164" s="266"/>
      <c r="W164" s="266"/>
      <c r="X164" s="266"/>
      <c r="Y164" s="266"/>
      <c r="Z164" s="266"/>
      <c r="AA164" s="266"/>
      <c r="AB164" s="267"/>
      <c r="AC164" s="267"/>
      <c r="AD164" s="267"/>
      <c r="AE164" s="267"/>
      <c r="AF164" s="267"/>
      <c r="AG164" s="267"/>
      <c r="AH164" s="263">
        <f t="shared" si="11"/>
        <v>0</v>
      </c>
      <c r="AI164" s="263"/>
      <c r="AJ164" s="13"/>
      <c r="AK164" s="13"/>
      <c r="AL164" s="13"/>
      <c r="AM164" s="13"/>
      <c r="AN164" s="13"/>
      <c r="AO164" s="13"/>
      <c r="AP164" s="13"/>
      <c r="AQ164" s="13"/>
      <c r="AR164" s="13"/>
      <c r="AS164" s="13"/>
      <c r="AT164" s="13"/>
      <c r="AU164" s="13"/>
      <c r="AV164" s="13"/>
      <c r="AW164" s="13"/>
      <c r="AX164" s="13"/>
      <c r="AY164" s="13"/>
      <c r="AZ164" s="13"/>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row>
    <row r="165" spans="1:148" s="110" customFormat="1" ht="62.5" customHeight="1">
      <c r="A165" s="44" t="s">
        <v>190</v>
      </c>
      <c r="B165" s="274" t="s">
        <v>58</v>
      </c>
      <c r="C165" s="274"/>
      <c r="D165" s="274"/>
      <c r="E165" s="274"/>
      <c r="F165" s="274"/>
      <c r="G165" s="274"/>
      <c r="H165" s="265" t="s">
        <v>314</v>
      </c>
      <c r="I165" s="265" t="s">
        <v>314</v>
      </c>
      <c r="J165" s="265" t="s">
        <v>314</v>
      </c>
      <c r="K165" s="265" t="s">
        <v>314</v>
      </c>
      <c r="L165" s="265" t="s">
        <v>314</v>
      </c>
      <c r="M165" s="265" t="s">
        <v>314</v>
      </c>
      <c r="N165" s="265" t="s">
        <v>314</v>
      </c>
      <c r="O165" s="265" t="s">
        <v>314</v>
      </c>
      <c r="P165" s="265" t="s">
        <v>314</v>
      </c>
      <c r="Q165" s="265" t="s">
        <v>314</v>
      </c>
      <c r="R165" s="265" t="s">
        <v>314</v>
      </c>
      <c r="S165" s="265" t="s">
        <v>314</v>
      </c>
      <c r="T165" s="266"/>
      <c r="U165" s="266"/>
      <c r="V165" s="266"/>
      <c r="W165" s="266"/>
      <c r="X165" s="266"/>
      <c r="Y165" s="266"/>
      <c r="Z165" s="266"/>
      <c r="AA165" s="266"/>
      <c r="AB165" s="267"/>
      <c r="AC165" s="267"/>
      <c r="AD165" s="267"/>
      <c r="AE165" s="267"/>
      <c r="AF165" s="267"/>
      <c r="AG165" s="267"/>
      <c r="AH165" s="263">
        <f t="shared" si="11"/>
        <v>0</v>
      </c>
      <c r="AI165" s="263"/>
      <c r="AJ165" s="13"/>
      <c r="AK165" s="13"/>
      <c r="AL165" s="13"/>
      <c r="AM165" s="13"/>
      <c r="AN165" s="13"/>
      <c r="AO165" s="13"/>
      <c r="AP165" s="13"/>
      <c r="AQ165" s="13"/>
      <c r="AR165" s="13"/>
      <c r="AS165" s="13"/>
      <c r="AT165" s="13"/>
      <c r="AU165" s="13"/>
      <c r="AV165" s="13"/>
      <c r="AW165" s="13"/>
      <c r="AX165" s="13"/>
      <c r="AY165" s="13"/>
      <c r="AZ165" s="13"/>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row>
    <row r="166" spans="1:148" s="110" customFormat="1" ht="83.5" customHeight="1">
      <c r="A166" s="44" t="s">
        <v>191</v>
      </c>
      <c r="B166" s="274" t="s">
        <v>59</v>
      </c>
      <c r="C166" s="274"/>
      <c r="D166" s="274"/>
      <c r="E166" s="274"/>
      <c r="F166" s="274"/>
      <c r="G166" s="274"/>
      <c r="H166" s="265" t="s">
        <v>315</v>
      </c>
      <c r="I166" s="265" t="s">
        <v>315</v>
      </c>
      <c r="J166" s="265" t="s">
        <v>315</v>
      </c>
      <c r="K166" s="265" t="s">
        <v>315</v>
      </c>
      <c r="L166" s="265" t="s">
        <v>315</v>
      </c>
      <c r="M166" s="265" t="s">
        <v>315</v>
      </c>
      <c r="N166" s="265" t="s">
        <v>315</v>
      </c>
      <c r="O166" s="265" t="s">
        <v>315</v>
      </c>
      <c r="P166" s="265" t="s">
        <v>315</v>
      </c>
      <c r="Q166" s="265" t="s">
        <v>315</v>
      </c>
      <c r="R166" s="265" t="s">
        <v>315</v>
      </c>
      <c r="S166" s="265" t="s">
        <v>315</v>
      </c>
      <c r="T166" s="266"/>
      <c r="U166" s="266"/>
      <c r="V166" s="266"/>
      <c r="W166" s="266"/>
      <c r="X166" s="266"/>
      <c r="Y166" s="266"/>
      <c r="Z166" s="266"/>
      <c r="AA166" s="266"/>
      <c r="AB166" s="267"/>
      <c r="AC166" s="267"/>
      <c r="AD166" s="267"/>
      <c r="AE166" s="267"/>
      <c r="AF166" s="267"/>
      <c r="AG166" s="267"/>
      <c r="AH166" s="263">
        <f t="shared" si="11"/>
        <v>0</v>
      </c>
      <c r="AI166" s="263"/>
      <c r="AJ166" s="13"/>
      <c r="AK166" s="13"/>
      <c r="AL166" s="13"/>
      <c r="AM166" s="13"/>
      <c r="AN166" s="13"/>
      <c r="AO166" s="13"/>
      <c r="AP166" s="13"/>
      <c r="AQ166" s="13"/>
      <c r="AR166" s="13"/>
      <c r="AS166" s="13"/>
      <c r="AT166" s="13"/>
      <c r="AU166" s="13"/>
      <c r="AV166" s="13"/>
      <c r="AW166" s="13"/>
      <c r="AX166" s="13"/>
      <c r="AY166" s="13"/>
      <c r="AZ166" s="13"/>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row>
    <row r="167" spans="1:148" s="110" customFormat="1" ht="38.25" customHeight="1">
      <c r="A167" s="269" t="s">
        <v>192</v>
      </c>
      <c r="B167" s="269"/>
      <c r="C167" s="269"/>
      <c r="D167" s="269"/>
      <c r="E167" s="269"/>
      <c r="F167" s="269"/>
      <c r="G167" s="269"/>
      <c r="H167" s="269"/>
      <c r="I167" s="269"/>
      <c r="J167" s="269"/>
      <c r="K167" s="269"/>
      <c r="L167" s="269"/>
      <c r="M167" s="269"/>
      <c r="N167" s="269"/>
      <c r="O167" s="269"/>
      <c r="P167" s="269"/>
      <c r="Q167" s="269"/>
      <c r="R167" s="269"/>
      <c r="S167" s="269"/>
      <c r="T167" s="270" t="s">
        <v>275</v>
      </c>
      <c r="U167" s="271"/>
      <c r="V167" s="271"/>
      <c r="W167" s="271"/>
      <c r="X167" s="271"/>
      <c r="Y167" s="271"/>
      <c r="Z167" s="272">
        <f>COUNTA(H168:H173)</f>
        <v>6</v>
      </c>
      <c r="AA167" s="273"/>
      <c r="AB167" s="268">
        <f>COUNT(AB168:AB173)/Z167</f>
        <v>0</v>
      </c>
      <c r="AC167" s="268"/>
      <c r="AD167" s="268">
        <f>COUNT(AD168:AD173)/Z167</f>
        <v>0</v>
      </c>
      <c r="AE167" s="268"/>
      <c r="AF167" s="268">
        <f>COUNT(AF168:AF173)/Z167</f>
        <v>0</v>
      </c>
      <c r="AG167" s="268"/>
      <c r="AH167" s="268">
        <f>SUM(AH168:AH173)/Z167</f>
        <v>0</v>
      </c>
      <c r="AI167" s="268"/>
      <c r="AJ167" s="13"/>
      <c r="AK167" s="13"/>
      <c r="AL167" s="13"/>
      <c r="AM167" s="13"/>
      <c r="AN167" s="13"/>
      <c r="AO167" s="13"/>
      <c r="AP167" s="13"/>
      <c r="AQ167" s="13"/>
      <c r="AR167" s="13"/>
      <c r="AS167" s="13"/>
      <c r="AT167" s="13"/>
      <c r="AU167" s="13"/>
      <c r="AV167" s="13"/>
      <c r="AW167" s="13"/>
      <c r="AX167" s="13"/>
      <c r="AY167" s="13"/>
      <c r="AZ167" s="13"/>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row>
    <row r="168" spans="1:148" s="110" customFormat="1" ht="30" customHeight="1">
      <c r="A168" s="44" t="s">
        <v>193</v>
      </c>
      <c r="B168" s="274" t="s">
        <v>60</v>
      </c>
      <c r="C168" s="274"/>
      <c r="D168" s="274"/>
      <c r="E168" s="274"/>
      <c r="F168" s="274"/>
      <c r="G168" s="274"/>
      <c r="H168" s="265" t="s">
        <v>316</v>
      </c>
      <c r="I168" s="265" t="s">
        <v>316</v>
      </c>
      <c r="J168" s="265" t="s">
        <v>316</v>
      </c>
      <c r="K168" s="265" t="s">
        <v>316</v>
      </c>
      <c r="L168" s="265" t="s">
        <v>316</v>
      </c>
      <c r="M168" s="265" t="s">
        <v>316</v>
      </c>
      <c r="N168" s="265" t="s">
        <v>316</v>
      </c>
      <c r="O168" s="265" t="s">
        <v>316</v>
      </c>
      <c r="P168" s="265" t="s">
        <v>316</v>
      </c>
      <c r="Q168" s="265" t="s">
        <v>316</v>
      </c>
      <c r="R168" s="265" t="s">
        <v>316</v>
      </c>
      <c r="S168" s="265" t="s">
        <v>316</v>
      </c>
      <c r="T168" s="266"/>
      <c r="U168" s="266"/>
      <c r="V168" s="266"/>
      <c r="W168" s="266"/>
      <c r="X168" s="266"/>
      <c r="Y168" s="266"/>
      <c r="Z168" s="266"/>
      <c r="AA168" s="266"/>
      <c r="AB168" s="267"/>
      <c r="AC168" s="267"/>
      <c r="AD168" s="267"/>
      <c r="AE168" s="267"/>
      <c r="AF168" s="267"/>
      <c r="AG168" s="267"/>
      <c r="AH168" s="263">
        <f t="shared" ref="AH168:AH173" si="12">COUNT(AB168:AG168)</f>
        <v>0</v>
      </c>
      <c r="AI168" s="263"/>
      <c r="AJ168" s="13"/>
      <c r="AK168" s="13"/>
      <c r="AL168" s="13"/>
      <c r="AM168" s="13"/>
      <c r="AN168" s="13"/>
      <c r="AO168" s="13"/>
      <c r="AP168" s="13"/>
      <c r="AQ168" s="13"/>
      <c r="AR168" s="13"/>
      <c r="AS168" s="13"/>
      <c r="AT168" s="13"/>
      <c r="AU168" s="13"/>
      <c r="AV168" s="13"/>
      <c r="AW168" s="13"/>
      <c r="AX168" s="13"/>
      <c r="AY168" s="13"/>
      <c r="AZ168" s="13"/>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row>
    <row r="169" spans="1:148" s="110" customFormat="1" ht="70.5" customHeight="1">
      <c r="A169" s="44" t="s">
        <v>194</v>
      </c>
      <c r="B169" s="274" t="s">
        <v>317</v>
      </c>
      <c r="C169" s="274"/>
      <c r="D169" s="274"/>
      <c r="E169" s="274"/>
      <c r="F169" s="274"/>
      <c r="G169" s="274"/>
      <c r="H169" s="265" t="s">
        <v>318</v>
      </c>
      <c r="I169" s="265" t="s">
        <v>318</v>
      </c>
      <c r="J169" s="265" t="s">
        <v>318</v>
      </c>
      <c r="K169" s="265" t="s">
        <v>318</v>
      </c>
      <c r="L169" s="265" t="s">
        <v>318</v>
      </c>
      <c r="M169" s="265" t="s">
        <v>318</v>
      </c>
      <c r="N169" s="265" t="s">
        <v>318</v>
      </c>
      <c r="O169" s="265" t="s">
        <v>318</v>
      </c>
      <c r="P169" s="265" t="s">
        <v>318</v>
      </c>
      <c r="Q169" s="265" t="s">
        <v>318</v>
      </c>
      <c r="R169" s="265" t="s">
        <v>318</v>
      </c>
      <c r="S169" s="265" t="s">
        <v>318</v>
      </c>
      <c r="T169" s="266"/>
      <c r="U169" s="266"/>
      <c r="V169" s="266"/>
      <c r="W169" s="266"/>
      <c r="X169" s="266"/>
      <c r="Y169" s="266"/>
      <c r="Z169" s="266"/>
      <c r="AA169" s="266"/>
      <c r="AB169" s="267"/>
      <c r="AC169" s="267"/>
      <c r="AD169" s="267"/>
      <c r="AE169" s="267"/>
      <c r="AF169" s="267"/>
      <c r="AG169" s="267"/>
      <c r="AH169" s="263">
        <f t="shared" si="12"/>
        <v>0</v>
      </c>
      <c r="AI169" s="263"/>
      <c r="AJ169" s="13"/>
      <c r="AK169" s="13"/>
      <c r="AL169" s="13"/>
      <c r="AM169" s="13"/>
      <c r="AN169" s="13"/>
      <c r="AO169" s="13"/>
      <c r="AP169" s="13"/>
      <c r="AQ169" s="13"/>
      <c r="AR169" s="13"/>
      <c r="AS169" s="13"/>
      <c r="AT169" s="13"/>
      <c r="AU169" s="13"/>
      <c r="AV169" s="13"/>
      <c r="AW169" s="13"/>
      <c r="AX169" s="13"/>
      <c r="AY169" s="13"/>
      <c r="AZ169" s="13"/>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row>
    <row r="170" spans="1:148" s="110" customFormat="1" ht="30.75" customHeight="1">
      <c r="A170" s="44" t="s">
        <v>195</v>
      </c>
      <c r="B170" s="276" t="s">
        <v>319</v>
      </c>
      <c r="C170" s="276"/>
      <c r="D170" s="276"/>
      <c r="E170" s="276"/>
      <c r="F170" s="276"/>
      <c r="G170" s="276"/>
      <c r="H170" s="275" t="s">
        <v>320</v>
      </c>
      <c r="I170" s="275"/>
      <c r="J170" s="275"/>
      <c r="K170" s="275"/>
      <c r="L170" s="275"/>
      <c r="M170" s="275"/>
      <c r="N170" s="275"/>
      <c r="O170" s="275"/>
      <c r="P170" s="275"/>
      <c r="Q170" s="275"/>
      <c r="R170" s="275"/>
      <c r="S170" s="275"/>
      <c r="T170" s="266"/>
      <c r="U170" s="266"/>
      <c r="V170" s="266"/>
      <c r="W170" s="266"/>
      <c r="X170" s="266"/>
      <c r="Y170" s="266"/>
      <c r="Z170" s="266"/>
      <c r="AA170" s="266"/>
      <c r="AB170" s="267"/>
      <c r="AC170" s="267"/>
      <c r="AD170" s="267"/>
      <c r="AE170" s="267"/>
      <c r="AF170" s="267"/>
      <c r="AG170" s="267"/>
      <c r="AH170" s="263">
        <f t="shared" si="12"/>
        <v>0</v>
      </c>
      <c r="AI170" s="263"/>
      <c r="AJ170" s="13"/>
      <c r="AK170" s="13"/>
      <c r="AL170" s="13"/>
      <c r="AM170" s="13"/>
      <c r="AN170" s="13"/>
      <c r="AO170" s="13"/>
      <c r="AP170" s="13"/>
      <c r="AQ170" s="13"/>
      <c r="AR170" s="13"/>
      <c r="AS170" s="13"/>
      <c r="AT170" s="13"/>
      <c r="AU170" s="13"/>
      <c r="AV170" s="13"/>
      <c r="AW170" s="13"/>
      <c r="AX170" s="13"/>
      <c r="AY170" s="13"/>
      <c r="AZ170" s="13"/>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row>
    <row r="171" spans="1:148" s="110" customFormat="1" ht="54" customHeight="1">
      <c r="A171" s="44" t="s">
        <v>196</v>
      </c>
      <c r="B171" s="274" t="s">
        <v>321</v>
      </c>
      <c r="C171" s="274"/>
      <c r="D171" s="274"/>
      <c r="E171" s="274"/>
      <c r="F171" s="274"/>
      <c r="G171" s="274"/>
      <c r="H171" s="275" t="s">
        <v>322</v>
      </c>
      <c r="I171" s="275" t="s">
        <v>322</v>
      </c>
      <c r="J171" s="275" t="s">
        <v>322</v>
      </c>
      <c r="K171" s="275" t="s">
        <v>322</v>
      </c>
      <c r="L171" s="275" t="s">
        <v>322</v>
      </c>
      <c r="M171" s="275" t="s">
        <v>322</v>
      </c>
      <c r="N171" s="275" t="s">
        <v>322</v>
      </c>
      <c r="O171" s="275" t="s">
        <v>322</v>
      </c>
      <c r="P171" s="275" t="s">
        <v>322</v>
      </c>
      <c r="Q171" s="275" t="s">
        <v>322</v>
      </c>
      <c r="R171" s="275" t="s">
        <v>322</v>
      </c>
      <c r="S171" s="275" t="s">
        <v>322</v>
      </c>
      <c r="T171" s="266"/>
      <c r="U171" s="266"/>
      <c r="V171" s="266"/>
      <c r="W171" s="266"/>
      <c r="X171" s="266"/>
      <c r="Y171" s="266"/>
      <c r="Z171" s="266"/>
      <c r="AA171" s="266"/>
      <c r="AB171" s="267"/>
      <c r="AC171" s="267"/>
      <c r="AD171" s="267"/>
      <c r="AE171" s="267"/>
      <c r="AF171" s="267"/>
      <c r="AG171" s="267"/>
      <c r="AH171" s="263">
        <f t="shared" si="12"/>
        <v>0</v>
      </c>
      <c r="AI171" s="263"/>
      <c r="AJ171" s="13"/>
      <c r="AK171" s="13"/>
      <c r="AL171" s="13"/>
      <c r="AM171" s="13"/>
      <c r="AN171" s="13"/>
      <c r="AO171" s="13"/>
      <c r="AP171" s="13"/>
      <c r="AQ171" s="13"/>
      <c r="AR171" s="13"/>
      <c r="AS171" s="13"/>
      <c r="AT171" s="13"/>
      <c r="AU171" s="13"/>
      <c r="AV171" s="13"/>
      <c r="AW171" s="13"/>
      <c r="AX171" s="13"/>
      <c r="AY171" s="13"/>
      <c r="AZ171" s="13"/>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row>
    <row r="172" spans="1:148" s="110" customFormat="1" ht="40.5" customHeight="1">
      <c r="A172" s="44" t="s">
        <v>197</v>
      </c>
      <c r="B172" s="274" t="s">
        <v>323</v>
      </c>
      <c r="C172" s="274"/>
      <c r="D172" s="274"/>
      <c r="E172" s="274"/>
      <c r="F172" s="274"/>
      <c r="G172" s="274"/>
      <c r="H172" s="275" t="s">
        <v>324</v>
      </c>
      <c r="I172" s="275" t="s">
        <v>324</v>
      </c>
      <c r="J172" s="275" t="s">
        <v>324</v>
      </c>
      <c r="K172" s="275" t="s">
        <v>324</v>
      </c>
      <c r="L172" s="275" t="s">
        <v>324</v>
      </c>
      <c r="M172" s="275" t="s">
        <v>324</v>
      </c>
      <c r="N172" s="275" t="s">
        <v>324</v>
      </c>
      <c r="O172" s="275" t="s">
        <v>324</v>
      </c>
      <c r="P172" s="275" t="s">
        <v>324</v>
      </c>
      <c r="Q172" s="275" t="s">
        <v>324</v>
      </c>
      <c r="R172" s="275" t="s">
        <v>324</v>
      </c>
      <c r="S172" s="275" t="s">
        <v>324</v>
      </c>
      <c r="T172" s="266"/>
      <c r="U172" s="266"/>
      <c r="V172" s="266"/>
      <c r="W172" s="266"/>
      <c r="X172" s="266"/>
      <c r="Y172" s="266"/>
      <c r="Z172" s="266"/>
      <c r="AA172" s="266"/>
      <c r="AB172" s="267"/>
      <c r="AC172" s="267"/>
      <c r="AD172" s="267"/>
      <c r="AE172" s="267"/>
      <c r="AF172" s="267"/>
      <c r="AG172" s="267"/>
      <c r="AH172" s="263">
        <f t="shared" si="12"/>
        <v>0</v>
      </c>
      <c r="AI172" s="263"/>
      <c r="AJ172" s="13"/>
      <c r="AK172" s="13"/>
      <c r="AL172" s="13"/>
      <c r="AM172" s="13"/>
      <c r="AN172" s="13"/>
      <c r="AO172" s="13"/>
      <c r="AP172" s="13"/>
      <c r="AQ172" s="13"/>
      <c r="AR172" s="13"/>
      <c r="AS172" s="13"/>
      <c r="AT172" s="13"/>
      <c r="AU172" s="13"/>
      <c r="AV172" s="13"/>
      <c r="AW172" s="13"/>
      <c r="AX172" s="13"/>
      <c r="AY172" s="13"/>
      <c r="AZ172" s="13"/>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row>
    <row r="173" spans="1:148" s="110" customFormat="1" ht="37.5" customHeight="1">
      <c r="A173" s="44" t="s">
        <v>198</v>
      </c>
      <c r="B173" s="274" t="s">
        <v>325</v>
      </c>
      <c r="C173" s="274"/>
      <c r="D173" s="274"/>
      <c r="E173" s="274"/>
      <c r="F173" s="274"/>
      <c r="G173" s="274"/>
      <c r="H173" s="265" t="s">
        <v>326</v>
      </c>
      <c r="I173" s="265" t="s">
        <v>326</v>
      </c>
      <c r="J173" s="265" t="s">
        <v>326</v>
      </c>
      <c r="K173" s="265" t="s">
        <v>326</v>
      </c>
      <c r="L173" s="265" t="s">
        <v>326</v>
      </c>
      <c r="M173" s="265" t="s">
        <v>326</v>
      </c>
      <c r="N173" s="265" t="s">
        <v>326</v>
      </c>
      <c r="O173" s="265" t="s">
        <v>326</v>
      </c>
      <c r="P173" s="265" t="s">
        <v>326</v>
      </c>
      <c r="Q173" s="265" t="s">
        <v>326</v>
      </c>
      <c r="R173" s="265" t="s">
        <v>326</v>
      </c>
      <c r="S173" s="265" t="s">
        <v>326</v>
      </c>
      <c r="T173" s="266"/>
      <c r="U173" s="266"/>
      <c r="V173" s="266"/>
      <c r="W173" s="266"/>
      <c r="X173" s="266"/>
      <c r="Y173" s="266"/>
      <c r="Z173" s="266"/>
      <c r="AA173" s="266"/>
      <c r="AB173" s="267"/>
      <c r="AC173" s="267"/>
      <c r="AD173" s="267"/>
      <c r="AE173" s="267"/>
      <c r="AF173" s="267"/>
      <c r="AG173" s="267"/>
      <c r="AH173" s="263">
        <f t="shared" si="12"/>
        <v>0</v>
      </c>
      <c r="AI173" s="263"/>
      <c r="AJ173" s="13"/>
      <c r="AK173" s="13"/>
      <c r="AL173" s="13"/>
      <c r="AM173" s="13"/>
      <c r="AN173" s="13"/>
      <c r="AO173" s="13"/>
      <c r="AP173" s="13"/>
      <c r="AQ173" s="13"/>
      <c r="AR173" s="13"/>
      <c r="AS173" s="13"/>
      <c r="AT173" s="13"/>
      <c r="AU173" s="13"/>
      <c r="AV173" s="13"/>
      <c r="AW173" s="13"/>
      <c r="AX173" s="13"/>
      <c r="AY173" s="13"/>
      <c r="AZ173" s="13"/>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row>
    <row r="174" spans="1:148" s="110" customFormat="1" ht="35.25" customHeight="1">
      <c r="A174" s="269" t="s">
        <v>199</v>
      </c>
      <c r="B174" s="269"/>
      <c r="C174" s="269"/>
      <c r="D174" s="269"/>
      <c r="E174" s="269"/>
      <c r="F174" s="269"/>
      <c r="G174" s="269"/>
      <c r="H174" s="269"/>
      <c r="I174" s="269"/>
      <c r="J174" s="269"/>
      <c r="K174" s="269"/>
      <c r="L174" s="269"/>
      <c r="M174" s="269"/>
      <c r="N174" s="269"/>
      <c r="O174" s="269"/>
      <c r="P174" s="269"/>
      <c r="Q174" s="269"/>
      <c r="R174" s="269"/>
      <c r="S174" s="269"/>
      <c r="T174" s="270" t="s">
        <v>275</v>
      </c>
      <c r="U174" s="271"/>
      <c r="V174" s="271"/>
      <c r="W174" s="271"/>
      <c r="X174" s="271"/>
      <c r="Y174" s="271"/>
      <c r="Z174" s="272">
        <f>COUNTA(H175:H177)</f>
        <v>3</v>
      </c>
      <c r="AA174" s="273"/>
      <c r="AB174" s="268">
        <f>COUNT(AB175:AB177)/Z174</f>
        <v>0</v>
      </c>
      <c r="AC174" s="268"/>
      <c r="AD174" s="268">
        <f>COUNT(AD175:AD177)/Z174</f>
        <v>0</v>
      </c>
      <c r="AE174" s="268"/>
      <c r="AF174" s="268">
        <f>COUNT(AF175:AF177)/Z174</f>
        <v>0</v>
      </c>
      <c r="AG174" s="268"/>
      <c r="AH174" s="268">
        <f>SUM(AH175:AH177)/Z174</f>
        <v>0</v>
      </c>
      <c r="AI174" s="268"/>
      <c r="AJ174" s="13"/>
      <c r="AK174" s="13"/>
      <c r="AL174" s="13"/>
      <c r="AM174" s="13"/>
      <c r="AN174" s="13"/>
      <c r="AO174" s="13"/>
      <c r="AP174" s="13"/>
      <c r="AQ174" s="13"/>
      <c r="AR174" s="13"/>
      <c r="AS174" s="13"/>
      <c r="AT174" s="13"/>
      <c r="AU174" s="13"/>
      <c r="AV174" s="13"/>
      <c r="AW174" s="13"/>
      <c r="AX174" s="13"/>
      <c r="AY174" s="13"/>
      <c r="AZ174" s="13"/>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row>
    <row r="175" spans="1:148" s="110" customFormat="1" ht="66.75" customHeight="1">
      <c r="A175" s="108" t="s">
        <v>200</v>
      </c>
      <c r="B175" s="264" t="s">
        <v>66</v>
      </c>
      <c r="C175" s="264"/>
      <c r="D175" s="264"/>
      <c r="E175" s="264"/>
      <c r="F175" s="264"/>
      <c r="G175" s="264"/>
      <c r="H175" s="265" t="s">
        <v>327</v>
      </c>
      <c r="I175" s="265" t="s">
        <v>327</v>
      </c>
      <c r="J175" s="265" t="s">
        <v>327</v>
      </c>
      <c r="K175" s="265" t="s">
        <v>327</v>
      </c>
      <c r="L175" s="265" t="s">
        <v>327</v>
      </c>
      <c r="M175" s="265" t="s">
        <v>327</v>
      </c>
      <c r="N175" s="265" t="s">
        <v>327</v>
      </c>
      <c r="O175" s="265" t="s">
        <v>327</v>
      </c>
      <c r="P175" s="265" t="s">
        <v>327</v>
      </c>
      <c r="Q175" s="265" t="s">
        <v>327</v>
      </c>
      <c r="R175" s="265" t="s">
        <v>327</v>
      </c>
      <c r="S175" s="265" t="s">
        <v>327</v>
      </c>
      <c r="T175" s="266"/>
      <c r="U175" s="266"/>
      <c r="V175" s="266"/>
      <c r="W175" s="266"/>
      <c r="X175" s="266"/>
      <c r="Y175" s="266"/>
      <c r="Z175" s="266"/>
      <c r="AA175" s="266"/>
      <c r="AB175" s="267"/>
      <c r="AC175" s="267"/>
      <c r="AD175" s="267"/>
      <c r="AE175" s="267"/>
      <c r="AF175" s="267"/>
      <c r="AG175" s="267"/>
      <c r="AH175" s="263">
        <f>COUNT(AB175:AG175)</f>
        <v>0</v>
      </c>
      <c r="AI175" s="263"/>
      <c r="AJ175" s="13"/>
      <c r="AK175" s="13"/>
      <c r="AL175" s="13"/>
      <c r="AM175" s="13"/>
      <c r="AN175" s="13"/>
      <c r="AO175" s="13"/>
      <c r="AP175" s="13"/>
      <c r="AQ175" s="13"/>
      <c r="AR175" s="13"/>
      <c r="AS175" s="13"/>
      <c r="AT175" s="13"/>
      <c r="AU175" s="13"/>
      <c r="AV175" s="13"/>
      <c r="AW175" s="13"/>
      <c r="AX175" s="13"/>
      <c r="AY175" s="13"/>
      <c r="AZ175" s="13"/>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row>
    <row r="176" spans="1:148" s="110" customFormat="1" ht="59.25" customHeight="1">
      <c r="A176" s="108" t="s">
        <v>201</v>
      </c>
      <c r="B176" s="264" t="s">
        <v>67</v>
      </c>
      <c r="C176" s="264"/>
      <c r="D176" s="264"/>
      <c r="E176" s="264"/>
      <c r="F176" s="264"/>
      <c r="G176" s="264"/>
      <c r="H176" s="265" t="s">
        <v>328</v>
      </c>
      <c r="I176" s="265" t="s">
        <v>328</v>
      </c>
      <c r="J176" s="265" t="s">
        <v>328</v>
      </c>
      <c r="K176" s="265" t="s">
        <v>328</v>
      </c>
      <c r="L176" s="265" t="s">
        <v>328</v>
      </c>
      <c r="M176" s="265" t="s">
        <v>328</v>
      </c>
      <c r="N176" s="265" t="s">
        <v>328</v>
      </c>
      <c r="O176" s="265" t="s">
        <v>328</v>
      </c>
      <c r="P176" s="265" t="s">
        <v>328</v>
      </c>
      <c r="Q176" s="265" t="s">
        <v>328</v>
      </c>
      <c r="R176" s="265" t="s">
        <v>328</v>
      </c>
      <c r="S176" s="265" t="s">
        <v>328</v>
      </c>
      <c r="T176" s="266"/>
      <c r="U176" s="266"/>
      <c r="V176" s="266"/>
      <c r="W176" s="266"/>
      <c r="X176" s="266"/>
      <c r="Y176" s="266"/>
      <c r="Z176" s="266"/>
      <c r="AA176" s="266"/>
      <c r="AB176" s="267"/>
      <c r="AC176" s="267"/>
      <c r="AD176" s="267"/>
      <c r="AE176" s="267"/>
      <c r="AF176" s="267"/>
      <c r="AG176" s="267"/>
      <c r="AH176" s="263">
        <f>COUNT(AB176:AG176)</f>
        <v>0</v>
      </c>
      <c r="AI176" s="263"/>
      <c r="AJ176" s="13"/>
      <c r="AK176" s="13"/>
      <c r="AL176" s="13"/>
      <c r="AM176" s="13"/>
      <c r="AN176" s="13"/>
      <c r="AO176" s="13"/>
      <c r="AP176" s="13"/>
      <c r="AQ176" s="13"/>
      <c r="AR176" s="13"/>
      <c r="AS176" s="13"/>
      <c r="AT176" s="13"/>
      <c r="AU176" s="13"/>
      <c r="AV176" s="13"/>
      <c r="AW176" s="13"/>
      <c r="AX176" s="13"/>
      <c r="AY176" s="13"/>
      <c r="AZ176" s="13"/>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row>
    <row r="177" spans="1:148" s="110" customFormat="1" ht="73.5" customHeight="1">
      <c r="A177" s="108" t="s">
        <v>202</v>
      </c>
      <c r="B177" s="264" t="s">
        <v>329</v>
      </c>
      <c r="C177" s="264"/>
      <c r="D177" s="264"/>
      <c r="E177" s="264"/>
      <c r="F177" s="264"/>
      <c r="G177" s="264"/>
      <c r="H177" s="265" t="s">
        <v>330</v>
      </c>
      <c r="I177" s="265" t="s">
        <v>330</v>
      </c>
      <c r="J177" s="265" t="s">
        <v>330</v>
      </c>
      <c r="K177" s="265" t="s">
        <v>330</v>
      </c>
      <c r="L177" s="265" t="s">
        <v>330</v>
      </c>
      <c r="M177" s="265" t="s">
        <v>330</v>
      </c>
      <c r="N177" s="265" t="s">
        <v>330</v>
      </c>
      <c r="O177" s="265" t="s">
        <v>330</v>
      </c>
      <c r="P177" s="265" t="s">
        <v>330</v>
      </c>
      <c r="Q177" s="265" t="s">
        <v>330</v>
      </c>
      <c r="R177" s="265" t="s">
        <v>330</v>
      </c>
      <c r="S177" s="265" t="s">
        <v>330</v>
      </c>
      <c r="T177" s="266"/>
      <c r="U177" s="266"/>
      <c r="V177" s="266"/>
      <c r="W177" s="266"/>
      <c r="X177" s="266"/>
      <c r="Y177" s="266"/>
      <c r="Z177" s="266"/>
      <c r="AA177" s="266"/>
      <c r="AB177" s="267"/>
      <c r="AC177" s="267"/>
      <c r="AD177" s="267"/>
      <c r="AE177" s="267"/>
      <c r="AF177" s="267"/>
      <c r="AG177" s="267"/>
      <c r="AH177" s="263">
        <f>COUNT(AB177:AG177)</f>
        <v>0</v>
      </c>
      <c r="AI177" s="263"/>
      <c r="AJ177" s="13"/>
      <c r="AK177" s="13"/>
      <c r="AL177" s="13"/>
      <c r="AM177" s="13"/>
      <c r="AN177" s="13"/>
      <c r="AO177" s="13"/>
      <c r="AP177" s="13"/>
      <c r="AQ177" s="13"/>
      <c r="AR177" s="13"/>
      <c r="AS177" s="13"/>
      <c r="AT177" s="13"/>
      <c r="AU177" s="13"/>
      <c r="AV177" s="13"/>
      <c r="AW177" s="13"/>
      <c r="AX177" s="13"/>
      <c r="AY177" s="13"/>
      <c r="AZ177" s="13"/>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row>
    <row r="178" spans="1:148" ht="84">
      <c r="B178" s="111" t="s">
        <v>111</v>
      </c>
      <c r="C178" s="111" t="s">
        <v>331</v>
      </c>
      <c r="G178" s="36" t="s">
        <v>132</v>
      </c>
      <c r="H178" s="36" t="s">
        <v>112</v>
      </c>
      <c r="I178" s="37" t="s">
        <v>113</v>
      </c>
      <c r="J178" s="37" t="s">
        <v>114</v>
      </c>
      <c r="K178" s="37" t="s">
        <v>115</v>
      </c>
      <c r="L178" s="37" t="s">
        <v>116</v>
      </c>
      <c r="M178" s="37" t="s">
        <v>117</v>
      </c>
      <c r="N178" s="37" t="s">
        <v>118</v>
      </c>
      <c r="O178" s="37" t="s">
        <v>119</v>
      </c>
      <c r="P178" s="37" t="s">
        <v>120</v>
      </c>
      <c r="Q178" s="37" t="s">
        <v>121</v>
      </c>
      <c r="R178" s="112"/>
      <c r="S178" s="261" t="s">
        <v>132</v>
      </c>
      <c r="T178" s="261"/>
      <c r="U178" s="261"/>
      <c r="V178" s="261"/>
      <c r="W178" s="261"/>
      <c r="X178" s="113" t="s">
        <v>122</v>
      </c>
      <c r="Y178" s="113" t="s">
        <v>123</v>
      </c>
      <c r="Z178" s="113" t="s">
        <v>124</v>
      </c>
      <c r="AA178" s="113" t="s">
        <v>125</v>
      </c>
      <c r="AB178" s="113" t="s">
        <v>126</v>
      </c>
      <c r="AC178" s="113" t="s">
        <v>127</v>
      </c>
      <c r="AD178" s="113" t="s">
        <v>128</v>
      </c>
      <c r="AE178" s="113" t="s">
        <v>129</v>
      </c>
      <c r="AF178" s="113" t="s">
        <v>130</v>
      </c>
      <c r="AG178" s="113" t="s">
        <v>131</v>
      </c>
      <c r="AH178" s="114" t="s">
        <v>97</v>
      </c>
      <c r="AJ178" s="13"/>
      <c r="AK178" s="13"/>
      <c r="AL178" s="13"/>
      <c r="AM178" s="13"/>
      <c r="AN178" s="13"/>
      <c r="AO178" s="13"/>
      <c r="AP178" s="13"/>
      <c r="AQ178" s="13"/>
      <c r="AR178" s="13"/>
      <c r="AS178" s="13"/>
      <c r="AT178" s="13"/>
      <c r="AU178" s="13"/>
      <c r="AV178" s="13"/>
      <c r="AW178" s="13"/>
      <c r="AX178" s="13"/>
      <c r="AY178" s="13"/>
      <c r="AZ178" s="13"/>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row>
    <row r="179" spans="1:148" ht="21" customHeight="1">
      <c r="B179" t="s">
        <v>8</v>
      </c>
      <c r="C179">
        <f>H179</f>
        <v>0</v>
      </c>
      <c r="G179" s="115" t="s">
        <v>111</v>
      </c>
      <c r="H179" s="116">
        <f t="shared" ref="H179:Q179" si="13">SUM(H180:H197)</f>
        <v>0</v>
      </c>
      <c r="I179" s="116">
        <f t="shared" si="13"/>
        <v>0</v>
      </c>
      <c r="J179" s="116">
        <f t="shared" si="13"/>
        <v>0</v>
      </c>
      <c r="K179" s="116">
        <f t="shared" si="13"/>
        <v>0</v>
      </c>
      <c r="L179" s="116">
        <f t="shared" si="13"/>
        <v>0</v>
      </c>
      <c r="M179" s="116">
        <f t="shared" si="13"/>
        <v>0</v>
      </c>
      <c r="N179" s="116">
        <f t="shared" si="13"/>
        <v>0</v>
      </c>
      <c r="O179" s="116">
        <f t="shared" si="13"/>
        <v>0</v>
      </c>
      <c r="P179" s="116">
        <f t="shared" si="13"/>
        <v>0</v>
      </c>
      <c r="Q179" s="116">
        <f t="shared" si="13"/>
        <v>0</v>
      </c>
      <c r="R179" s="112"/>
      <c r="S179" s="262" t="s">
        <v>111</v>
      </c>
      <c r="T179" s="262"/>
      <c r="U179" s="262"/>
      <c r="V179" s="262"/>
      <c r="W179" s="262"/>
      <c r="X179" s="117">
        <f t="shared" ref="X179:AH179" si="14">SUM(X180:X197)</f>
        <v>0</v>
      </c>
      <c r="Y179" s="117">
        <f t="shared" si="14"/>
        <v>0</v>
      </c>
      <c r="Z179" s="117">
        <f t="shared" si="14"/>
        <v>0</v>
      </c>
      <c r="AA179" s="117">
        <f t="shared" si="14"/>
        <v>0</v>
      </c>
      <c r="AB179" s="117">
        <f t="shared" si="14"/>
        <v>0</v>
      </c>
      <c r="AC179" s="117">
        <f t="shared" si="14"/>
        <v>0</v>
      </c>
      <c r="AD179" s="117">
        <f t="shared" si="14"/>
        <v>0</v>
      </c>
      <c r="AE179" s="117">
        <f t="shared" si="14"/>
        <v>0</v>
      </c>
      <c r="AF179" s="117">
        <f t="shared" si="14"/>
        <v>0</v>
      </c>
      <c r="AG179" s="117">
        <f t="shared" si="14"/>
        <v>0</v>
      </c>
      <c r="AH179" s="118">
        <f t="shared" si="14"/>
        <v>0</v>
      </c>
      <c r="AJ179" s="13"/>
      <c r="AK179" s="13"/>
      <c r="AL179" s="13"/>
      <c r="AM179" s="13"/>
      <c r="AN179" s="13"/>
      <c r="AO179" s="13"/>
      <c r="AP179" s="13"/>
      <c r="AQ179" s="13"/>
      <c r="AR179" s="13"/>
      <c r="AS179" s="13"/>
      <c r="AT179" s="13"/>
      <c r="AU179" s="13"/>
      <c r="AV179" s="13"/>
      <c r="AW179" s="13"/>
      <c r="AX179" s="13"/>
      <c r="AY179" s="13"/>
      <c r="AZ179" s="13"/>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row>
    <row r="180" spans="1:148" ht="17" customHeight="1">
      <c r="B180" t="s">
        <v>9</v>
      </c>
      <c r="C180">
        <f>X179</f>
        <v>0</v>
      </c>
      <c r="G180" s="119" t="s">
        <v>133</v>
      </c>
      <c r="H180" s="119">
        <f t="shared" ref="H180:H197" si="15">SUM(I180:Q180)</f>
        <v>0</v>
      </c>
      <c r="I180" s="120"/>
      <c r="J180" s="120"/>
      <c r="K180" s="120"/>
      <c r="L180" s="120"/>
      <c r="M180" s="120"/>
      <c r="N180" s="120"/>
      <c r="O180" s="120"/>
      <c r="P180" s="120"/>
      <c r="Q180" s="120"/>
      <c r="R180" s="121"/>
      <c r="S180" s="245" t="s">
        <v>133</v>
      </c>
      <c r="T180" s="246"/>
      <c r="U180" s="246"/>
      <c r="V180" s="246"/>
      <c r="W180" s="247"/>
      <c r="X180" s="119">
        <f t="shared" ref="X180:X197" si="16">SUM(Y180:AG180)</f>
        <v>0</v>
      </c>
      <c r="Y180" s="120"/>
      <c r="Z180" s="120"/>
      <c r="AA180" s="120"/>
      <c r="AB180" s="120"/>
      <c r="AC180" s="120"/>
      <c r="AD180" s="120"/>
      <c r="AE180" s="120"/>
      <c r="AF180" s="120"/>
      <c r="AG180" s="120"/>
      <c r="AH180" s="122">
        <f t="shared" ref="AH180:AH197" si="17">X180+H180</f>
        <v>0</v>
      </c>
      <c r="AJ180" s="13"/>
      <c r="AK180" s="13"/>
      <c r="AL180" s="13"/>
      <c r="AM180" s="13"/>
      <c r="AN180" s="13"/>
      <c r="AO180" s="13"/>
      <c r="AP180" s="13"/>
      <c r="AQ180" s="13"/>
      <c r="AR180" s="13"/>
      <c r="AS180" s="13"/>
      <c r="AT180" s="13"/>
      <c r="AU180" s="13"/>
      <c r="AV180" s="13"/>
      <c r="AW180" s="13"/>
      <c r="AX180" s="13"/>
      <c r="AY180" s="13"/>
      <c r="AZ180" s="13"/>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row>
    <row r="181" spans="1:148" ht="15" customHeight="1">
      <c r="G181" s="119" t="s">
        <v>134</v>
      </c>
      <c r="H181" s="119">
        <f t="shared" si="15"/>
        <v>0</v>
      </c>
      <c r="I181" s="120"/>
      <c r="J181" s="120"/>
      <c r="K181" s="120"/>
      <c r="L181" s="120"/>
      <c r="M181" s="120"/>
      <c r="N181" s="120"/>
      <c r="O181" s="120"/>
      <c r="P181" s="120"/>
      <c r="Q181" s="120"/>
      <c r="R181" s="121"/>
      <c r="S181" s="245" t="s">
        <v>134</v>
      </c>
      <c r="T181" s="246"/>
      <c r="U181" s="246"/>
      <c r="V181" s="246"/>
      <c r="W181" s="247"/>
      <c r="X181" s="119">
        <f t="shared" si="16"/>
        <v>0</v>
      </c>
      <c r="Y181" s="120"/>
      <c r="Z181" s="120"/>
      <c r="AA181" s="120"/>
      <c r="AB181" s="120"/>
      <c r="AC181" s="120"/>
      <c r="AD181" s="120"/>
      <c r="AE181" s="120"/>
      <c r="AF181" s="120"/>
      <c r="AG181" s="120"/>
      <c r="AH181" s="122">
        <f t="shared" si="17"/>
        <v>0</v>
      </c>
      <c r="AJ181" s="13"/>
      <c r="AK181" s="13"/>
      <c r="AL181" s="13"/>
      <c r="AM181" s="13"/>
      <c r="AN181" s="13"/>
      <c r="AO181" s="13"/>
      <c r="AP181" s="13"/>
      <c r="AQ181" s="13"/>
      <c r="AR181" s="13"/>
      <c r="AS181" s="13"/>
      <c r="AT181" s="13"/>
      <c r="AU181" s="13"/>
      <c r="AV181" s="13"/>
      <c r="AW181" s="13"/>
      <c r="AX181" s="13"/>
      <c r="AY181" s="13"/>
      <c r="AZ181" s="13"/>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row>
    <row r="182" spans="1:148" ht="18" customHeight="1">
      <c r="G182" s="119" t="s">
        <v>135</v>
      </c>
      <c r="H182" s="119">
        <f t="shared" si="15"/>
        <v>0</v>
      </c>
      <c r="I182" s="120"/>
      <c r="J182" s="120"/>
      <c r="K182" s="120"/>
      <c r="L182" s="120"/>
      <c r="M182" s="120"/>
      <c r="N182" s="120"/>
      <c r="O182" s="120"/>
      <c r="P182" s="120"/>
      <c r="Q182" s="120"/>
      <c r="R182" s="121"/>
      <c r="S182" s="245" t="s">
        <v>135</v>
      </c>
      <c r="T182" s="246"/>
      <c r="U182" s="246"/>
      <c r="V182" s="246"/>
      <c r="W182" s="247"/>
      <c r="X182" s="119">
        <f t="shared" si="16"/>
        <v>0</v>
      </c>
      <c r="Y182" s="120"/>
      <c r="Z182" s="120"/>
      <c r="AA182" s="120"/>
      <c r="AB182" s="120"/>
      <c r="AC182" s="120"/>
      <c r="AD182" s="120"/>
      <c r="AE182" s="120"/>
      <c r="AF182" s="120"/>
      <c r="AG182" s="120"/>
      <c r="AH182" s="122">
        <f t="shared" si="17"/>
        <v>0</v>
      </c>
      <c r="AJ182" s="13"/>
      <c r="AK182" s="13"/>
      <c r="AL182" s="13"/>
      <c r="AM182" s="13"/>
      <c r="AN182" s="13"/>
      <c r="AO182" s="13"/>
      <c r="AP182" s="13"/>
      <c r="AQ182" s="13"/>
      <c r="AR182" s="13"/>
      <c r="AS182" s="13"/>
      <c r="AT182" s="13"/>
      <c r="AU182" s="13"/>
      <c r="AV182" s="13"/>
      <c r="AW182" s="13"/>
      <c r="AX182" s="13"/>
      <c r="AY182" s="13"/>
      <c r="AZ182" s="13"/>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row>
    <row r="183" spans="1:148" ht="15" customHeight="1">
      <c r="G183" s="119" t="s">
        <v>92</v>
      </c>
      <c r="H183" s="119">
        <f t="shared" si="15"/>
        <v>0</v>
      </c>
      <c r="I183" s="120"/>
      <c r="J183" s="120"/>
      <c r="K183" s="120"/>
      <c r="L183" s="120"/>
      <c r="M183" s="120"/>
      <c r="N183" s="120"/>
      <c r="O183" s="120"/>
      <c r="P183" s="120"/>
      <c r="Q183" s="120"/>
      <c r="R183" s="121"/>
      <c r="S183" s="245" t="s">
        <v>92</v>
      </c>
      <c r="T183" s="246"/>
      <c r="U183" s="246"/>
      <c r="V183" s="246"/>
      <c r="W183" s="247"/>
      <c r="X183" s="119">
        <f t="shared" si="16"/>
        <v>0</v>
      </c>
      <c r="Y183" s="120"/>
      <c r="Z183" s="120"/>
      <c r="AA183" s="120"/>
      <c r="AB183" s="120"/>
      <c r="AC183" s="120"/>
      <c r="AD183" s="120"/>
      <c r="AE183" s="120"/>
      <c r="AF183" s="120"/>
      <c r="AG183" s="120"/>
      <c r="AH183" s="122">
        <f t="shared" si="17"/>
        <v>0</v>
      </c>
      <c r="AJ183" s="13"/>
      <c r="AK183" s="13"/>
      <c r="AL183" s="13"/>
      <c r="AM183" s="13"/>
      <c r="AN183" s="13"/>
      <c r="AO183" s="13"/>
      <c r="AP183" s="13"/>
      <c r="AQ183" s="13"/>
      <c r="AR183" s="13"/>
      <c r="AS183" s="13"/>
      <c r="AT183" s="13"/>
      <c r="AU183" s="13"/>
      <c r="AV183" s="13"/>
      <c r="AW183" s="13"/>
      <c r="AX183" s="13"/>
      <c r="AY183" s="13"/>
      <c r="AZ183" s="13"/>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row>
    <row r="184" spans="1:148" ht="15" customHeight="1">
      <c r="G184" s="119" t="s">
        <v>136</v>
      </c>
      <c r="H184" s="119">
        <f t="shared" si="15"/>
        <v>0</v>
      </c>
      <c r="I184" s="120"/>
      <c r="J184" s="120"/>
      <c r="K184" s="120"/>
      <c r="L184" s="120"/>
      <c r="M184" s="120"/>
      <c r="N184" s="120"/>
      <c r="O184" s="120"/>
      <c r="P184" s="120"/>
      <c r="Q184" s="120"/>
      <c r="R184" s="121"/>
      <c r="S184" s="245" t="s">
        <v>136</v>
      </c>
      <c r="T184" s="246"/>
      <c r="U184" s="246"/>
      <c r="V184" s="246"/>
      <c r="W184" s="247"/>
      <c r="X184" s="119">
        <f t="shared" si="16"/>
        <v>0</v>
      </c>
      <c r="Y184" s="120"/>
      <c r="Z184" s="120"/>
      <c r="AA184" s="120"/>
      <c r="AB184" s="120"/>
      <c r="AC184" s="120"/>
      <c r="AD184" s="120"/>
      <c r="AE184" s="120"/>
      <c r="AF184" s="120"/>
      <c r="AG184" s="120"/>
      <c r="AH184" s="122">
        <f t="shared" si="17"/>
        <v>0</v>
      </c>
      <c r="AJ184" s="13"/>
      <c r="AK184" s="13"/>
      <c r="AL184" s="13"/>
      <c r="AM184" s="13"/>
      <c r="AN184" s="13"/>
      <c r="AO184" s="13"/>
      <c r="AP184" s="13"/>
      <c r="AQ184" s="13"/>
      <c r="AR184" s="13"/>
      <c r="AS184" s="13"/>
      <c r="AT184" s="13"/>
      <c r="AU184" s="13"/>
      <c r="AV184" s="13"/>
      <c r="AW184" s="13"/>
      <c r="AX184" s="13"/>
      <c r="AY184" s="13"/>
      <c r="AZ184" s="13"/>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row>
    <row r="185" spans="1:148" ht="15" customHeight="1">
      <c r="G185" s="119" t="s">
        <v>137</v>
      </c>
      <c r="H185" s="119">
        <f t="shared" si="15"/>
        <v>0</v>
      </c>
      <c r="I185" s="120"/>
      <c r="J185" s="120"/>
      <c r="K185" s="120"/>
      <c r="L185" s="120"/>
      <c r="M185" s="120"/>
      <c r="N185" s="120"/>
      <c r="O185" s="120"/>
      <c r="P185" s="120"/>
      <c r="Q185" s="120"/>
      <c r="R185" s="121"/>
      <c r="S185" s="245" t="s">
        <v>137</v>
      </c>
      <c r="T185" s="246"/>
      <c r="U185" s="246"/>
      <c r="V185" s="246"/>
      <c r="W185" s="247"/>
      <c r="X185" s="119">
        <f t="shared" si="16"/>
        <v>0</v>
      </c>
      <c r="Y185" s="120"/>
      <c r="Z185" s="120"/>
      <c r="AA185" s="120"/>
      <c r="AB185" s="120"/>
      <c r="AC185" s="120"/>
      <c r="AD185" s="120"/>
      <c r="AE185" s="120"/>
      <c r="AF185" s="120"/>
      <c r="AG185" s="120"/>
      <c r="AH185" s="122">
        <f t="shared" si="17"/>
        <v>0</v>
      </c>
      <c r="AJ185" s="13"/>
      <c r="AK185" s="13"/>
      <c r="AL185" s="13"/>
      <c r="AM185" s="13"/>
      <c r="AN185" s="13"/>
      <c r="AO185" s="13"/>
      <c r="AP185" s="13"/>
      <c r="AQ185" s="13"/>
      <c r="AR185" s="13"/>
      <c r="AS185" s="13"/>
      <c r="AT185" s="13"/>
      <c r="AU185" s="13"/>
      <c r="AV185" s="13"/>
      <c r="AW185" s="13"/>
      <c r="AX185" s="13"/>
      <c r="AY185" s="13"/>
      <c r="AZ185" s="13"/>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row>
    <row r="186" spans="1:148" ht="18" customHeight="1">
      <c r="G186" s="119" t="s">
        <v>138</v>
      </c>
      <c r="H186" s="119">
        <f t="shared" si="15"/>
        <v>0</v>
      </c>
      <c r="I186" s="120"/>
      <c r="J186" s="120"/>
      <c r="K186" s="120"/>
      <c r="L186" s="120"/>
      <c r="M186" s="120"/>
      <c r="N186" s="120"/>
      <c r="O186" s="120"/>
      <c r="P186" s="120"/>
      <c r="Q186" s="120"/>
      <c r="R186" s="121"/>
      <c r="S186" s="245" t="s">
        <v>138</v>
      </c>
      <c r="T186" s="246"/>
      <c r="U186" s="246"/>
      <c r="V186" s="246"/>
      <c r="W186" s="247"/>
      <c r="X186" s="119">
        <f t="shared" si="16"/>
        <v>0</v>
      </c>
      <c r="Y186" s="120"/>
      <c r="Z186" s="120"/>
      <c r="AA186" s="120"/>
      <c r="AB186" s="120"/>
      <c r="AC186" s="120"/>
      <c r="AD186" s="120"/>
      <c r="AE186" s="120"/>
      <c r="AF186" s="120"/>
      <c r="AG186" s="120"/>
      <c r="AH186" s="122">
        <f t="shared" si="17"/>
        <v>0</v>
      </c>
      <c r="AJ186" s="13"/>
      <c r="AK186" s="13"/>
      <c r="AL186" s="13"/>
      <c r="AM186" s="13"/>
      <c r="AN186" s="13"/>
      <c r="AO186" s="13"/>
      <c r="AP186" s="13"/>
      <c r="AQ186" s="13"/>
      <c r="AR186" s="13"/>
      <c r="AS186" s="13"/>
      <c r="AT186" s="13"/>
      <c r="AU186" s="13"/>
      <c r="AV186" s="13"/>
      <c r="AW186" s="13"/>
      <c r="AX186" s="13"/>
      <c r="AY186" s="13"/>
      <c r="AZ186" s="13"/>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row>
    <row r="187" spans="1:148" ht="15" customHeight="1">
      <c r="G187" s="119" t="s">
        <v>139</v>
      </c>
      <c r="H187" s="119">
        <f t="shared" si="15"/>
        <v>0</v>
      </c>
      <c r="I187" s="120"/>
      <c r="J187" s="120"/>
      <c r="K187" s="120"/>
      <c r="L187" s="120"/>
      <c r="M187" s="120"/>
      <c r="N187" s="120"/>
      <c r="O187" s="120"/>
      <c r="P187" s="120"/>
      <c r="Q187" s="120"/>
      <c r="R187" s="121"/>
      <c r="S187" s="245" t="s">
        <v>139</v>
      </c>
      <c r="T187" s="246"/>
      <c r="U187" s="246"/>
      <c r="V187" s="246"/>
      <c r="W187" s="247"/>
      <c r="X187" s="119">
        <f t="shared" si="16"/>
        <v>0</v>
      </c>
      <c r="Y187" s="120"/>
      <c r="Z187" s="120"/>
      <c r="AA187" s="120"/>
      <c r="AB187" s="120"/>
      <c r="AC187" s="120"/>
      <c r="AD187" s="120"/>
      <c r="AE187" s="120"/>
      <c r="AF187" s="120"/>
      <c r="AG187" s="120"/>
      <c r="AH187" s="122">
        <f t="shared" si="17"/>
        <v>0</v>
      </c>
      <c r="AJ187" s="13"/>
      <c r="AK187" s="13"/>
      <c r="AL187" s="13"/>
      <c r="AM187" s="13"/>
      <c r="AN187" s="13"/>
      <c r="AO187" s="13"/>
      <c r="AP187" s="13"/>
      <c r="AQ187" s="13"/>
      <c r="AR187" s="13"/>
      <c r="AS187" s="13"/>
      <c r="AT187" s="13"/>
      <c r="AU187" s="13"/>
      <c r="AV187" s="13"/>
      <c r="AW187" s="13"/>
      <c r="AX187" s="13"/>
      <c r="AY187" s="13"/>
      <c r="AZ187" s="13"/>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row>
    <row r="188" spans="1:148" ht="15" customHeight="1">
      <c r="G188" s="119" t="s">
        <v>93</v>
      </c>
      <c r="H188" s="119">
        <f t="shared" si="15"/>
        <v>0</v>
      </c>
      <c r="I188" s="120"/>
      <c r="J188" s="120"/>
      <c r="K188" s="120"/>
      <c r="L188" s="120"/>
      <c r="M188" s="120"/>
      <c r="N188" s="120"/>
      <c r="O188" s="120"/>
      <c r="P188" s="120"/>
      <c r="Q188" s="120"/>
      <c r="R188" s="121"/>
      <c r="S188" s="245" t="s">
        <v>93</v>
      </c>
      <c r="T188" s="246"/>
      <c r="U188" s="246"/>
      <c r="V188" s="246"/>
      <c r="W188" s="247"/>
      <c r="X188" s="119">
        <f t="shared" si="16"/>
        <v>0</v>
      </c>
      <c r="Y188" s="120"/>
      <c r="Z188" s="120"/>
      <c r="AA188" s="120"/>
      <c r="AB188" s="120"/>
      <c r="AC188" s="120"/>
      <c r="AD188" s="120"/>
      <c r="AE188" s="120"/>
      <c r="AF188" s="120"/>
      <c r="AG188" s="120"/>
      <c r="AH188" s="122">
        <f t="shared" si="17"/>
        <v>0</v>
      </c>
      <c r="AJ188" s="13"/>
      <c r="AK188" s="13"/>
      <c r="AL188" s="13"/>
      <c r="AM188" s="13"/>
      <c r="AN188" s="13"/>
      <c r="AO188" s="13"/>
      <c r="AP188" s="13"/>
      <c r="AQ188" s="13"/>
      <c r="AR188" s="13"/>
      <c r="AS188" s="13"/>
      <c r="AT188" s="13"/>
      <c r="AU188" s="13"/>
      <c r="AV188" s="13"/>
      <c r="AW188" s="13"/>
      <c r="AX188" s="13"/>
      <c r="AY188" s="13"/>
      <c r="AZ188" s="13"/>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row>
    <row r="189" spans="1:148" ht="15" customHeight="1">
      <c r="G189" s="119" t="s">
        <v>140</v>
      </c>
      <c r="H189" s="119">
        <f t="shared" si="15"/>
        <v>0</v>
      </c>
      <c r="I189" s="120"/>
      <c r="J189" s="120"/>
      <c r="K189" s="120"/>
      <c r="L189" s="120"/>
      <c r="M189" s="120"/>
      <c r="N189" s="120"/>
      <c r="O189" s="120"/>
      <c r="P189" s="120"/>
      <c r="Q189" s="120"/>
      <c r="R189" s="121"/>
      <c r="S189" s="245" t="s">
        <v>140</v>
      </c>
      <c r="T189" s="246"/>
      <c r="U189" s="246"/>
      <c r="V189" s="246"/>
      <c r="W189" s="247"/>
      <c r="X189" s="119">
        <f t="shared" si="16"/>
        <v>0</v>
      </c>
      <c r="Y189" s="120"/>
      <c r="Z189" s="120"/>
      <c r="AA189" s="120"/>
      <c r="AB189" s="120"/>
      <c r="AC189" s="120"/>
      <c r="AD189" s="120"/>
      <c r="AE189" s="120"/>
      <c r="AF189" s="120"/>
      <c r="AG189" s="120"/>
      <c r="AH189" s="122">
        <f t="shared" si="17"/>
        <v>0</v>
      </c>
      <c r="AJ189" s="13"/>
      <c r="AK189" s="13"/>
      <c r="AL189" s="13"/>
      <c r="AM189" s="13"/>
      <c r="AN189" s="13"/>
      <c r="AO189" s="13"/>
      <c r="AP189" s="13"/>
      <c r="AQ189" s="13"/>
      <c r="AR189" s="13"/>
      <c r="AS189" s="13"/>
      <c r="AT189" s="13"/>
      <c r="AU189" s="13"/>
      <c r="AV189" s="13"/>
      <c r="AW189" s="13"/>
      <c r="AX189" s="13"/>
      <c r="AY189" s="13"/>
      <c r="AZ189" s="13"/>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row>
    <row r="190" spans="1:148" ht="18" customHeight="1">
      <c r="G190" s="119" t="s">
        <v>141</v>
      </c>
      <c r="H190" s="119">
        <f t="shared" si="15"/>
        <v>0</v>
      </c>
      <c r="I190" s="120"/>
      <c r="J190" s="120"/>
      <c r="K190" s="120"/>
      <c r="L190" s="120"/>
      <c r="M190" s="120"/>
      <c r="N190" s="120"/>
      <c r="O190" s="120"/>
      <c r="P190" s="120"/>
      <c r="Q190" s="120"/>
      <c r="R190" s="121"/>
      <c r="S190" s="245" t="s">
        <v>141</v>
      </c>
      <c r="T190" s="246"/>
      <c r="U190" s="246"/>
      <c r="V190" s="246"/>
      <c r="W190" s="247"/>
      <c r="X190" s="119">
        <f t="shared" si="16"/>
        <v>0</v>
      </c>
      <c r="Y190" s="120"/>
      <c r="Z190" s="120"/>
      <c r="AA190" s="120"/>
      <c r="AB190" s="120"/>
      <c r="AC190" s="120"/>
      <c r="AD190" s="120"/>
      <c r="AE190" s="120"/>
      <c r="AF190" s="120"/>
      <c r="AG190" s="120"/>
      <c r="AH190" s="122">
        <f t="shared" si="17"/>
        <v>0</v>
      </c>
      <c r="AJ190" s="13"/>
      <c r="AK190" s="13"/>
      <c r="AL190" s="13"/>
      <c r="AM190" s="13"/>
      <c r="AN190" s="13"/>
      <c r="AO190" s="13"/>
      <c r="AP190" s="13"/>
      <c r="AQ190" s="13"/>
      <c r="AR190" s="13"/>
      <c r="AS190" s="13"/>
      <c r="AT190" s="13"/>
      <c r="AU190" s="13"/>
      <c r="AV190" s="13"/>
      <c r="AW190" s="13"/>
      <c r="AX190" s="13"/>
      <c r="AY190" s="13"/>
      <c r="AZ190" s="13"/>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row>
    <row r="191" spans="1:148" ht="15" customHeight="1">
      <c r="G191" s="119" t="s">
        <v>142</v>
      </c>
      <c r="H191" s="119">
        <f t="shared" si="15"/>
        <v>0</v>
      </c>
      <c r="I191" s="120"/>
      <c r="J191" s="120"/>
      <c r="K191" s="120"/>
      <c r="L191" s="120"/>
      <c r="M191" s="120"/>
      <c r="N191" s="120"/>
      <c r="O191" s="120"/>
      <c r="P191" s="120"/>
      <c r="Q191" s="120"/>
      <c r="R191" s="121"/>
      <c r="S191" s="245" t="s">
        <v>142</v>
      </c>
      <c r="T191" s="246"/>
      <c r="U191" s="246"/>
      <c r="V191" s="246"/>
      <c r="W191" s="247"/>
      <c r="X191" s="119">
        <f t="shared" si="16"/>
        <v>0</v>
      </c>
      <c r="Y191" s="120"/>
      <c r="Z191" s="120"/>
      <c r="AA191" s="120"/>
      <c r="AB191" s="120"/>
      <c r="AC191" s="120"/>
      <c r="AD191" s="120"/>
      <c r="AE191" s="120"/>
      <c r="AF191" s="120"/>
      <c r="AG191" s="120"/>
      <c r="AH191" s="122">
        <f t="shared" si="17"/>
        <v>0</v>
      </c>
      <c r="AJ191" s="13"/>
      <c r="AK191" s="13"/>
      <c r="AL191" s="13"/>
      <c r="AM191" s="13"/>
      <c r="AN191" s="13"/>
      <c r="AO191" s="13"/>
      <c r="AP191" s="13"/>
      <c r="AQ191" s="13"/>
      <c r="AR191" s="13"/>
      <c r="AS191" s="13"/>
      <c r="AT191" s="13"/>
      <c r="AU191" s="13"/>
      <c r="AV191" s="13"/>
      <c r="AW191" s="13"/>
      <c r="AX191" s="13"/>
      <c r="AY191" s="13"/>
      <c r="AZ191" s="13"/>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row>
    <row r="192" spans="1:148" ht="15" customHeight="1">
      <c r="G192" s="119" t="s">
        <v>143</v>
      </c>
      <c r="H192" s="119">
        <f t="shared" si="15"/>
        <v>0</v>
      </c>
      <c r="I192" s="120"/>
      <c r="J192" s="120"/>
      <c r="K192" s="120"/>
      <c r="L192" s="120"/>
      <c r="M192" s="120"/>
      <c r="N192" s="120"/>
      <c r="O192" s="120"/>
      <c r="P192" s="120"/>
      <c r="Q192" s="120"/>
      <c r="R192" s="121"/>
      <c r="S192" s="245" t="s">
        <v>143</v>
      </c>
      <c r="T192" s="246"/>
      <c r="U192" s="246"/>
      <c r="V192" s="246"/>
      <c r="W192" s="247"/>
      <c r="X192" s="119">
        <f t="shared" si="16"/>
        <v>0</v>
      </c>
      <c r="Y192" s="120"/>
      <c r="Z192" s="120"/>
      <c r="AA192" s="120"/>
      <c r="AB192" s="120"/>
      <c r="AC192" s="120"/>
      <c r="AD192" s="120"/>
      <c r="AE192" s="120"/>
      <c r="AF192" s="120"/>
      <c r="AG192" s="120"/>
      <c r="AH192" s="122">
        <f t="shared" si="17"/>
        <v>0</v>
      </c>
      <c r="AJ192" s="13"/>
      <c r="AK192" s="13"/>
      <c r="AL192" s="13"/>
      <c r="AM192" s="13"/>
      <c r="AN192" s="13"/>
      <c r="AO192" s="13"/>
      <c r="AP192" s="13"/>
      <c r="AQ192" s="13"/>
      <c r="AR192" s="13"/>
      <c r="AS192" s="13"/>
      <c r="AT192" s="13"/>
      <c r="AU192" s="13"/>
      <c r="AV192" s="13"/>
      <c r="AW192" s="13"/>
      <c r="AX192" s="13"/>
      <c r="AY192" s="13"/>
      <c r="AZ192" s="13"/>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row>
    <row r="193" spans="1:148" ht="15" customHeight="1">
      <c r="G193" s="119" t="s">
        <v>144</v>
      </c>
      <c r="H193" s="119">
        <f t="shared" si="15"/>
        <v>0</v>
      </c>
      <c r="I193" s="120"/>
      <c r="J193" s="120"/>
      <c r="K193" s="120"/>
      <c r="L193" s="120"/>
      <c r="M193" s="120"/>
      <c r="N193" s="120"/>
      <c r="O193" s="120"/>
      <c r="P193" s="120"/>
      <c r="Q193" s="120"/>
      <c r="R193" s="121"/>
      <c r="S193" s="245" t="s">
        <v>144</v>
      </c>
      <c r="T193" s="246"/>
      <c r="U193" s="246"/>
      <c r="V193" s="246"/>
      <c r="W193" s="247"/>
      <c r="X193" s="119">
        <f t="shared" si="16"/>
        <v>0</v>
      </c>
      <c r="Y193" s="120"/>
      <c r="Z193" s="120"/>
      <c r="AA193" s="120"/>
      <c r="AB193" s="120"/>
      <c r="AC193" s="120"/>
      <c r="AD193" s="120"/>
      <c r="AE193" s="120"/>
      <c r="AF193" s="120"/>
      <c r="AG193" s="120"/>
      <c r="AH193" s="122">
        <f t="shared" si="17"/>
        <v>0</v>
      </c>
      <c r="AJ193" s="13"/>
      <c r="AK193" s="13"/>
      <c r="AL193" s="13"/>
      <c r="AM193" s="13"/>
      <c r="AN193" s="13"/>
      <c r="AO193" s="13"/>
      <c r="AP193" s="13"/>
      <c r="AQ193" s="13"/>
      <c r="AR193" s="13"/>
      <c r="AS193" s="13"/>
      <c r="AT193" s="13"/>
      <c r="AU193" s="13"/>
      <c r="AV193" s="13"/>
      <c r="AW193" s="13"/>
      <c r="AX193" s="13"/>
      <c r="AY193" s="13"/>
      <c r="AZ193" s="13"/>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row>
    <row r="194" spans="1:148" ht="15" customHeight="1">
      <c r="G194" s="119" t="s">
        <v>145</v>
      </c>
      <c r="H194" s="119">
        <f t="shared" si="15"/>
        <v>0</v>
      </c>
      <c r="I194" s="120"/>
      <c r="J194" s="120"/>
      <c r="K194" s="120"/>
      <c r="L194" s="120"/>
      <c r="M194" s="120"/>
      <c r="N194" s="120"/>
      <c r="O194" s="120"/>
      <c r="P194" s="120"/>
      <c r="Q194" s="120"/>
      <c r="R194" s="121"/>
      <c r="S194" s="245" t="s">
        <v>145</v>
      </c>
      <c r="T194" s="246"/>
      <c r="U194" s="246"/>
      <c r="V194" s="246"/>
      <c r="W194" s="247"/>
      <c r="X194" s="119">
        <f t="shared" si="16"/>
        <v>0</v>
      </c>
      <c r="Y194" s="120"/>
      <c r="Z194" s="120"/>
      <c r="AA194" s="120"/>
      <c r="AB194" s="120"/>
      <c r="AC194" s="120"/>
      <c r="AD194" s="120"/>
      <c r="AE194" s="120"/>
      <c r="AF194" s="120"/>
      <c r="AG194" s="120"/>
      <c r="AH194" s="122">
        <f t="shared" si="17"/>
        <v>0</v>
      </c>
      <c r="AJ194" s="13"/>
      <c r="AK194" s="13"/>
      <c r="AL194" s="13"/>
      <c r="AM194" s="13"/>
      <c r="AN194" s="13"/>
      <c r="AO194" s="13"/>
      <c r="AP194" s="13"/>
      <c r="AQ194" s="13"/>
      <c r="AR194" s="13"/>
      <c r="AS194" s="13"/>
      <c r="AT194" s="13"/>
      <c r="AU194" s="13"/>
      <c r="AV194" s="13"/>
      <c r="AW194" s="13"/>
      <c r="AX194" s="13"/>
      <c r="AY194" s="13"/>
      <c r="AZ194" s="13"/>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row>
    <row r="195" spans="1:148" ht="15" customHeight="1">
      <c r="G195" s="119" t="s">
        <v>146</v>
      </c>
      <c r="H195" s="119">
        <f t="shared" si="15"/>
        <v>0</v>
      </c>
      <c r="I195" s="120"/>
      <c r="J195" s="120"/>
      <c r="K195" s="120"/>
      <c r="L195" s="120"/>
      <c r="M195" s="120"/>
      <c r="N195" s="120"/>
      <c r="O195" s="120"/>
      <c r="P195" s="120"/>
      <c r="Q195" s="120"/>
      <c r="R195" s="121"/>
      <c r="S195" s="245" t="s">
        <v>146</v>
      </c>
      <c r="T195" s="246"/>
      <c r="U195" s="246"/>
      <c r="V195" s="246"/>
      <c r="W195" s="247"/>
      <c r="X195" s="119">
        <f t="shared" si="16"/>
        <v>0</v>
      </c>
      <c r="Y195" s="120"/>
      <c r="Z195" s="120"/>
      <c r="AA195" s="120"/>
      <c r="AB195" s="120"/>
      <c r="AC195" s="120"/>
      <c r="AD195" s="120"/>
      <c r="AE195" s="120"/>
      <c r="AF195" s="120"/>
      <c r="AG195" s="120"/>
      <c r="AH195" s="122">
        <f t="shared" si="17"/>
        <v>0</v>
      </c>
      <c r="AJ195" s="13"/>
      <c r="AK195" s="13"/>
      <c r="AL195" s="13"/>
      <c r="AM195" s="13"/>
      <c r="AN195" s="13"/>
      <c r="AO195" s="13"/>
      <c r="AP195" s="13"/>
      <c r="AQ195" s="13"/>
      <c r="AR195" s="13"/>
      <c r="AS195" s="13"/>
      <c r="AT195" s="13"/>
      <c r="AU195" s="13"/>
      <c r="AV195" s="13"/>
      <c r="AW195" s="13"/>
      <c r="AX195" s="13"/>
      <c r="AY195" s="13"/>
      <c r="AZ195" s="13"/>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row>
    <row r="196" spans="1:148" ht="15" customHeight="1">
      <c r="G196" s="119" t="s">
        <v>147</v>
      </c>
      <c r="H196" s="119">
        <f t="shared" si="15"/>
        <v>0</v>
      </c>
      <c r="I196" s="120"/>
      <c r="J196" s="120"/>
      <c r="K196" s="120"/>
      <c r="L196" s="120"/>
      <c r="M196" s="120"/>
      <c r="N196" s="120"/>
      <c r="O196" s="120"/>
      <c r="P196" s="120"/>
      <c r="Q196" s="120"/>
      <c r="R196" s="121"/>
      <c r="S196" s="245" t="s">
        <v>147</v>
      </c>
      <c r="T196" s="246"/>
      <c r="U196" s="246"/>
      <c r="V196" s="246"/>
      <c r="W196" s="247"/>
      <c r="X196" s="119">
        <f t="shared" si="16"/>
        <v>0</v>
      </c>
      <c r="Y196" s="120"/>
      <c r="Z196" s="120"/>
      <c r="AA196" s="120"/>
      <c r="AB196" s="120"/>
      <c r="AC196" s="120"/>
      <c r="AD196" s="120"/>
      <c r="AE196" s="120"/>
      <c r="AF196" s="120"/>
      <c r="AG196" s="120"/>
      <c r="AH196" s="122">
        <f t="shared" si="17"/>
        <v>0</v>
      </c>
      <c r="AJ196" s="13"/>
      <c r="AK196" s="13"/>
      <c r="AL196" s="13"/>
      <c r="AM196" s="13"/>
      <c r="AN196" s="13"/>
      <c r="AO196" s="13"/>
      <c r="AP196" s="13"/>
      <c r="AQ196" s="13"/>
      <c r="AR196" s="13"/>
      <c r="AS196" s="13"/>
      <c r="AT196" s="13"/>
      <c r="AU196" s="13"/>
      <c r="AV196" s="13"/>
      <c r="AW196" s="13"/>
      <c r="AX196" s="13"/>
      <c r="AY196" s="13"/>
      <c r="AZ196" s="13"/>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row>
    <row r="197" spans="1:148" ht="15.75" customHeight="1" thickBot="1">
      <c r="G197" s="123" t="s">
        <v>148</v>
      </c>
      <c r="H197" s="123">
        <f t="shared" si="15"/>
        <v>0</v>
      </c>
      <c r="I197" s="124"/>
      <c r="J197" s="124"/>
      <c r="K197" s="124"/>
      <c r="L197" s="124"/>
      <c r="M197" s="124"/>
      <c r="N197" s="124"/>
      <c r="O197" s="124"/>
      <c r="P197" s="124"/>
      <c r="Q197" s="124"/>
      <c r="R197" s="125"/>
      <c r="S197" s="248" t="s">
        <v>148</v>
      </c>
      <c r="T197" s="249"/>
      <c r="U197" s="249"/>
      <c r="V197" s="249"/>
      <c r="W197" s="250"/>
      <c r="X197" s="123">
        <f t="shared" si="16"/>
        <v>0</v>
      </c>
      <c r="Y197" s="124"/>
      <c r="Z197" s="124"/>
      <c r="AA197" s="124"/>
      <c r="AB197" s="124"/>
      <c r="AC197" s="124"/>
      <c r="AD197" s="124"/>
      <c r="AE197" s="124"/>
      <c r="AF197" s="124"/>
      <c r="AG197" s="124"/>
      <c r="AH197" s="126">
        <f t="shared" si="17"/>
        <v>0</v>
      </c>
      <c r="AJ197" s="13"/>
      <c r="AK197" s="13"/>
      <c r="AL197" s="13"/>
      <c r="AM197" s="13"/>
      <c r="AN197" s="13"/>
      <c r="AO197" s="13"/>
      <c r="AP197" s="13"/>
      <c r="AQ197" s="13"/>
      <c r="AR197" s="13"/>
      <c r="AS197" s="13"/>
      <c r="AT197" s="13"/>
      <c r="AU197" s="13"/>
      <c r="AV197" s="13"/>
      <c r="AW197" s="13"/>
      <c r="AX197" s="13"/>
      <c r="AY197" s="13"/>
      <c r="AZ197" s="13"/>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row>
    <row r="198" spans="1:148" ht="15" thickBot="1">
      <c r="A198" s="251" t="s">
        <v>332</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3"/>
      <c r="AJ198" s="13"/>
      <c r="AK198" s="13"/>
      <c r="AL198" s="13"/>
      <c r="AM198" s="13"/>
      <c r="AN198" s="13"/>
      <c r="AO198" s="13"/>
      <c r="AP198" s="13"/>
      <c r="AQ198" s="13"/>
      <c r="AR198" s="13"/>
      <c r="AS198" s="13"/>
      <c r="AT198" s="13"/>
      <c r="AU198" s="13"/>
      <c r="AV198" s="13"/>
      <c r="AW198" s="13"/>
      <c r="AX198" s="13"/>
      <c r="AY198" s="13"/>
      <c r="AZ198" s="13"/>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row>
    <row r="199" spans="1:148">
      <c r="A199" s="254" t="s">
        <v>3</v>
      </c>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6"/>
      <c r="AJ199" s="13"/>
      <c r="AK199" s="13"/>
      <c r="AL199" s="13"/>
      <c r="AM199" s="13"/>
      <c r="AN199" s="13"/>
      <c r="AO199" s="13"/>
      <c r="AP199" s="13"/>
      <c r="AQ199" s="13"/>
      <c r="AR199" s="13"/>
      <c r="AS199" s="13"/>
      <c r="AT199" s="13"/>
      <c r="AU199" s="13"/>
      <c r="AV199" s="13"/>
      <c r="AW199" s="13"/>
      <c r="AX199" s="13"/>
      <c r="AY199" s="13"/>
      <c r="AZ199" s="13"/>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row>
    <row r="200" spans="1:148">
      <c r="A200" s="254"/>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6"/>
      <c r="AJ200" s="13"/>
      <c r="AK200" s="13"/>
      <c r="AL200" s="13"/>
      <c r="AM200" s="13"/>
      <c r="AN200" s="13"/>
      <c r="AO200" s="13"/>
      <c r="AP200" s="13"/>
      <c r="AQ200" s="13"/>
      <c r="AR200" s="13"/>
      <c r="AS200" s="13"/>
      <c r="AT200" s="13"/>
      <c r="AU200" s="13"/>
      <c r="AV200" s="13"/>
      <c r="AW200" s="13"/>
      <c r="AX200" s="13"/>
      <c r="AY200" s="13"/>
      <c r="AZ200" s="13"/>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row>
    <row r="201" spans="1:148">
      <c r="A201" s="254"/>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6"/>
      <c r="AJ201" s="13"/>
      <c r="AK201" s="13"/>
      <c r="AL201" s="13"/>
      <c r="AM201" s="13"/>
      <c r="AN201" s="13"/>
      <c r="AO201" s="13"/>
      <c r="AP201" s="13"/>
      <c r="AQ201" s="13"/>
      <c r="AR201" s="13"/>
      <c r="AS201" s="13"/>
      <c r="AT201" s="13"/>
      <c r="AU201" s="13"/>
      <c r="AV201" s="13"/>
      <c r="AW201" s="13"/>
      <c r="AX201" s="13"/>
      <c r="AY201" s="13"/>
      <c r="AZ201" s="13"/>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row>
    <row r="202" spans="1:148">
      <c r="A202" s="254"/>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6"/>
      <c r="AJ202" s="13"/>
      <c r="AK202" s="13"/>
      <c r="AL202" s="13"/>
      <c r="AM202" s="13"/>
      <c r="AN202" s="13"/>
      <c r="AO202" s="13"/>
      <c r="AP202" s="13"/>
      <c r="AQ202" s="13"/>
      <c r="AR202" s="13"/>
      <c r="AS202" s="13"/>
      <c r="AT202" s="13"/>
      <c r="AU202" s="13"/>
      <c r="AV202" s="13"/>
      <c r="AW202" s="13"/>
      <c r="AX202" s="13"/>
      <c r="AY202" s="13"/>
      <c r="AZ202" s="13"/>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row>
    <row r="203" spans="1:148">
      <c r="A203" s="254"/>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6"/>
      <c r="AJ203" s="13"/>
      <c r="AK203" s="13"/>
      <c r="AL203" s="13"/>
      <c r="AM203" s="13"/>
      <c r="AN203" s="13"/>
      <c r="AO203" s="13"/>
      <c r="AP203" s="13"/>
      <c r="AQ203" s="13"/>
      <c r="AR203" s="13"/>
      <c r="AS203" s="13"/>
      <c r="AT203" s="13"/>
      <c r="AU203" s="13"/>
      <c r="AV203" s="13"/>
      <c r="AW203" s="13"/>
      <c r="AX203" s="13"/>
      <c r="AY203" s="13"/>
      <c r="AZ203" s="13"/>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row>
    <row r="204" spans="1:148">
      <c r="A204" s="254"/>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6"/>
      <c r="AJ204" s="13"/>
      <c r="AK204" s="13"/>
      <c r="AL204" s="13"/>
      <c r="AM204" s="13"/>
      <c r="AN204" s="13"/>
      <c r="AO204" s="13"/>
      <c r="AP204" s="13"/>
      <c r="AQ204" s="13"/>
      <c r="AR204" s="13"/>
      <c r="AS204" s="13"/>
      <c r="AT204" s="13"/>
      <c r="AU204" s="13"/>
      <c r="AV204" s="13"/>
      <c r="AW204" s="13"/>
      <c r="AX204" s="13"/>
      <c r="AY204" s="13"/>
      <c r="AZ204" s="13"/>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row>
    <row r="205" spans="1:148">
      <c r="A205" s="254"/>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6"/>
      <c r="AJ205" s="13"/>
      <c r="AK205" s="13"/>
      <c r="AL205" s="13"/>
      <c r="AM205" s="13"/>
      <c r="AN205" s="13"/>
      <c r="AO205" s="13"/>
      <c r="AP205" s="13"/>
      <c r="AQ205" s="13"/>
      <c r="AR205" s="13"/>
      <c r="AS205" s="13"/>
      <c r="AT205" s="13"/>
      <c r="AU205" s="13"/>
      <c r="AV205" s="13"/>
      <c r="AW205" s="13"/>
      <c r="AX205" s="13"/>
      <c r="AY205" s="13"/>
      <c r="AZ205" s="13"/>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row>
    <row r="206" spans="1:148">
      <c r="A206" s="254"/>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6"/>
      <c r="AJ206" s="13"/>
      <c r="AK206" s="13"/>
      <c r="AL206" s="13"/>
      <c r="AM206" s="13"/>
      <c r="AN206" s="13"/>
      <c r="AO206" s="13"/>
      <c r="AP206" s="13"/>
      <c r="AQ206" s="13"/>
      <c r="AR206" s="13"/>
      <c r="AS206" s="13"/>
      <c r="AT206" s="13"/>
      <c r="AU206" s="13"/>
      <c r="AV206" s="13"/>
      <c r="AW206" s="13"/>
      <c r="AX206" s="13"/>
      <c r="AY206" s="13"/>
      <c r="AZ206" s="13"/>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row>
    <row r="207" spans="1:148" ht="15" thickBot="1">
      <c r="A207" s="257"/>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9"/>
      <c r="AJ207" s="13"/>
      <c r="AK207" s="13"/>
      <c r="AL207" s="13"/>
      <c r="AM207" s="13"/>
      <c r="AN207" s="13"/>
      <c r="AO207" s="13"/>
      <c r="AP207" s="13"/>
      <c r="AQ207" s="13"/>
      <c r="AR207" s="13"/>
      <c r="AS207" s="13"/>
      <c r="AT207" s="13"/>
      <c r="AU207" s="13"/>
      <c r="AV207" s="13"/>
      <c r="AW207" s="13"/>
      <c r="AX207" s="13"/>
      <c r="AY207" s="13"/>
      <c r="AZ207" s="13"/>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row>
    <row r="208" spans="1:148" ht="93" customHeight="1">
      <c r="A208" s="127"/>
      <c r="B208" s="128"/>
      <c r="C208" s="128"/>
      <c r="D208" s="128"/>
      <c r="E208" s="128"/>
      <c r="F208" s="129" t="s">
        <v>333</v>
      </c>
      <c r="G208" s="130" t="s">
        <v>334</v>
      </c>
      <c r="H208" s="260" t="s">
        <v>335</v>
      </c>
      <c r="I208" s="260"/>
      <c r="J208" s="260" t="s">
        <v>336</v>
      </c>
      <c r="K208" s="260"/>
      <c r="L208" s="260" t="s">
        <v>337</v>
      </c>
      <c r="M208" s="260"/>
      <c r="N208" s="260" t="s">
        <v>338</v>
      </c>
      <c r="O208" s="260"/>
      <c r="P208" s="260" t="s">
        <v>339</v>
      </c>
      <c r="Q208" s="260"/>
      <c r="R208" s="260" t="s">
        <v>340</v>
      </c>
      <c r="S208" s="260"/>
      <c r="T208" s="260" t="s">
        <v>341</v>
      </c>
      <c r="U208" s="260"/>
      <c r="V208" s="260" t="s">
        <v>342</v>
      </c>
      <c r="W208" s="260"/>
      <c r="X208" s="260" t="s">
        <v>343</v>
      </c>
      <c r="Y208" s="260"/>
      <c r="Z208" s="260" t="s">
        <v>344</v>
      </c>
      <c r="AA208" s="260"/>
      <c r="AB208" s="131" t="s">
        <v>345</v>
      </c>
      <c r="AC208" s="131" t="s">
        <v>346</v>
      </c>
      <c r="AD208" s="131" t="s">
        <v>347</v>
      </c>
      <c r="AE208" s="131" t="s">
        <v>348</v>
      </c>
      <c r="AF208" s="131" t="s">
        <v>349</v>
      </c>
      <c r="AG208" s="131" t="s">
        <v>350</v>
      </c>
      <c r="AH208" s="132" t="s">
        <v>351</v>
      </c>
      <c r="AJ208" s="13"/>
      <c r="AK208" s="13"/>
      <c r="AL208" s="13"/>
      <c r="AM208" s="13"/>
      <c r="AN208" s="13"/>
      <c r="AO208" s="13"/>
      <c r="AP208" s="13"/>
      <c r="AQ208" s="13"/>
      <c r="AR208" s="13"/>
      <c r="AS208" s="13"/>
      <c r="AT208" s="13"/>
      <c r="AU208" s="13"/>
      <c r="AV208" s="13"/>
      <c r="AW208" s="13"/>
      <c r="AX208" s="13"/>
      <c r="AY208" s="13"/>
      <c r="AZ208" s="13"/>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row>
    <row r="209" spans="1:148" ht="11" customHeight="1">
      <c r="A209" s="133"/>
      <c r="B209" s="134"/>
      <c r="C209" s="134"/>
      <c r="D209" s="134"/>
      <c r="E209" s="134"/>
      <c r="F209" s="135"/>
      <c r="G209" s="136" t="s">
        <v>334</v>
      </c>
      <c r="H209" s="244">
        <f>SUM(H210:H224)</f>
        <v>0</v>
      </c>
      <c r="I209" s="244"/>
      <c r="J209" s="244">
        <f>COUNT(J210:J224)</f>
        <v>0</v>
      </c>
      <c r="K209" s="244"/>
      <c r="L209" s="244">
        <f>COUNT(L210:L224)</f>
        <v>0</v>
      </c>
      <c r="M209" s="244"/>
      <c r="N209" s="244">
        <f>COUNT(N210:N224)</f>
        <v>0</v>
      </c>
      <c r="O209" s="244"/>
      <c r="P209" s="244">
        <f>COUNT(P210:P224)</f>
        <v>0</v>
      </c>
      <c r="Q209" s="244"/>
      <c r="R209" s="244">
        <f>COUNT(R210:R224)</f>
        <v>0</v>
      </c>
      <c r="S209" s="244"/>
      <c r="T209" s="244">
        <f>COUNT(T210:T224)</f>
        <v>0</v>
      </c>
      <c r="U209" s="244"/>
      <c r="V209" s="244">
        <f>COUNT(V210:V224)</f>
        <v>0</v>
      </c>
      <c r="W209" s="244"/>
      <c r="X209" s="244">
        <f>COUNT(X210:X224)</f>
        <v>0</v>
      </c>
      <c r="Y209" s="244"/>
      <c r="Z209" s="244">
        <f>COUNT(Z210:Z224)</f>
        <v>0</v>
      </c>
      <c r="AA209" s="244"/>
      <c r="AB209" s="137">
        <f t="shared" ref="AB209:AH209" si="18">COUNT(AB210:AB224)</f>
        <v>0</v>
      </c>
      <c r="AC209" s="137">
        <f t="shared" si="18"/>
        <v>0</v>
      </c>
      <c r="AD209" s="137">
        <f t="shared" si="18"/>
        <v>0</v>
      </c>
      <c r="AE209" s="137">
        <f t="shared" si="18"/>
        <v>0</v>
      </c>
      <c r="AF209" s="137">
        <f t="shared" si="18"/>
        <v>0</v>
      </c>
      <c r="AG209" s="137">
        <f t="shared" si="18"/>
        <v>0</v>
      </c>
      <c r="AH209" s="138">
        <f t="shared" si="18"/>
        <v>0</v>
      </c>
      <c r="AJ209" s="13"/>
      <c r="AK209" s="13"/>
      <c r="AL209" s="13"/>
      <c r="AM209" s="13"/>
      <c r="AN209" s="13"/>
      <c r="AO209" s="13"/>
      <c r="AP209" s="13"/>
      <c r="AQ209" s="13"/>
      <c r="AR209" s="13"/>
      <c r="AS209" s="13"/>
      <c r="AT209" s="13"/>
      <c r="AU209" s="13"/>
      <c r="AV209" s="13"/>
      <c r="AW209" s="13"/>
      <c r="AX209" s="13"/>
      <c r="AY209" s="13"/>
      <c r="AZ209" s="13"/>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row>
    <row r="210" spans="1:148">
      <c r="A210" s="133"/>
      <c r="B210" s="134"/>
      <c r="C210" s="134"/>
      <c r="D210" s="134"/>
      <c r="E210" s="134"/>
      <c r="F210" s="139">
        <v>1</v>
      </c>
      <c r="G210" s="140"/>
      <c r="H210" s="243">
        <f t="shared" ref="H210:H224" si="19">COUNT(J210:AH210)</f>
        <v>0</v>
      </c>
      <c r="I210" s="243"/>
      <c r="J210" s="241"/>
      <c r="K210" s="241"/>
      <c r="L210" s="241"/>
      <c r="M210" s="241"/>
      <c r="N210" s="241"/>
      <c r="O210" s="241"/>
      <c r="P210" s="241"/>
      <c r="Q210" s="241"/>
      <c r="R210" s="241"/>
      <c r="S210" s="241"/>
      <c r="T210" s="241"/>
      <c r="U210" s="241"/>
      <c r="V210" s="241"/>
      <c r="W210" s="241"/>
      <c r="X210" s="241"/>
      <c r="Y210" s="241"/>
      <c r="Z210" s="241"/>
      <c r="AA210" s="241"/>
      <c r="AB210" s="141"/>
      <c r="AC210" s="141"/>
      <c r="AD210" s="141"/>
      <c r="AE210" s="141"/>
      <c r="AF210" s="141"/>
      <c r="AG210" s="141"/>
      <c r="AH210" s="142"/>
      <c r="AJ210" s="13"/>
      <c r="AK210" s="13"/>
      <c r="AL210" s="13"/>
      <c r="AM210" s="13"/>
      <c r="AN210" s="13"/>
      <c r="AO210" s="13"/>
      <c r="AP210" s="13"/>
      <c r="AQ210" s="13"/>
      <c r="AR210" s="13"/>
      <c r="AS210" s="13"/>
      <c r="AT210" s="13"/>
      <c r="AU210" s="13"/>
      <c r="AV210" s="13"/>
      <c r="AW210" s="13"/>
      <c r="AX210" s="13"/>
      <c r="AY210" s="13"/>
      <c r="AZ210" s="13"/>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row>
    <row r="211" spans="1:148">
      <c r="A211" s="133"/>
      <c r="B211" s="134"/>
      <c r="C211" s="134"/>
      <c r="D211" s="134"/>
      <c r="E211" s="134"/>
      <c r="F211" s="139">
        <v>2</v>
      </c>
      <c r="G211" s="140"/>
      <c r="H211" s="243">
        <f t="shared" si="19"/>
        <v>0</v>
      </c>
      <c r="I211" s="243"/>
      <c r="J211" s="241"/>
      <c r="K211" s="241"/>
      <c r="L211" s="241"/>
      <c r="M211" s="241"/>
      <c r="N211" s="241"/>
      <c r="O211" s="241"/>
      <c r="P211" s="241"/>
      <c r="Q211" s="241"/>
      <c r="R211" s="241"/>
      <c r="S211" s="241"/>
      <c r="T211" s="241"/>
      <c r="U211" s="241"/>
      <c r="V211" s="241"/>
      <c r="W211" s="241"/>
      <c r="X211" s="241"/>
      <c r="Y211" s="241"/>
      <c r="Z211" s="241"/>
      <c r="AA211" s="241"/>
      <c r="AB211" s="141"/>
      <c r="AC211" s="141"/>
      <c r="AD211" s="141"/>
      <c r="AE211" s="141"/>
      <c r="AF211" s="141"/>
      <c r="AG211" s="141"/>
      <c r="AH211" s="142"/>
      <c r="AJ211" s="13"/>
      <c r="AK211" s="13"/>
      <c r="AL211" s="13"/>
      <c r="AM211" s="13"/>
      <c r="AN211" s="13"/>
      <c r="AO211" s="13"/>
      <c r="AP211" s="13"/>
      <c r="AQ211" s="13"/>
      <c r="AR211" s="13"/>
      <c r="AS211" s="13"/>
      <c r="AT211" s="13"/>
      <c r="AU211" s="13"/>
      <c r="AV211" s="13"/>
      <c r="AW211" s="13"/>
      <c r="AX211" s="13"/>
      <c r="AY211" s="13"/>
      <c r="AZ211" s="13"/>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row>
    <row r="212" spans="1:148">
      <c r="A212" s="133"/>
      <c r="B212" s="134"/>
      <c r="C212" s="134"/>
      <c r="D212" s="134"/>
      <c r="E212" s="134"/>
      <c r="F212" s="139">
        <v>3</v>
      </c>
      <c r="G212" s="140"/>
      <c r="H212" s="243">
        <f t="shared" si="19"/>
        <v>0</v>
      </c>
      <c r="I212" s="243"/>
      <c r="J212" s="241"/>
      <c r="K212" s="241"/>
      <c r="L212" s="241"/>
      <c r="M212" s="241"/>
      <c r="N212" s="241"/>
      <c r="O212" s="241"/>
      <c r="P212" s="241"/>
      <c r="Q212" s="241"/>
      <c r="R212" s="241"/>
      <c r="S212" s="241"/>
      <c r="T212" s="241"/>
      <c r="U212" s="241"/>
      <c r="V212" s="241"/>
      <c r="W212" s="241"/>
      <c r="X212" s="241"/>
      <c r="Y212" s="241"/>
      <c r="Z212" s="241"/>
      <c r="AA212" s="241"/>
      <c r="AB212" s="141"/>
      <c r="AC212" s="141"/>
      <c r="AD212" s="141"/>
      <c r="AE212" s="141"/>
      <c r="AF212" s="141"/>
      <c r="AG212" s="141"/>
      <c r="AH212" s="142"/>
      <c r="AJ212" s="13"/>
      <c r="AK212" s="13"/>
      <c r="AL212" s="13"/>
      <c r="AM212" s="13"/>
      <c r="AN212" s="13"/>
      <c r="AO212" s="13"/>
      <c r="AP212" s="13"/>
      <c r="AQ212" s="13"/>
      <c r="AR212" s="13"/>
      <c r="AS212" s="13"/>
      <c r="AT212" s="13"/>
      <c r="AU212" s="13"/>
      <c r="AV212" s="13"/>
      <c r="AW212" s="13"/>
      <c r="AX212" s="13"/>
      <c r="AY212" s="13"/>
      <c r="AZ212" s="13"/>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row>
    <row r="213" spans="1:148">
      <c r="A213" s="133"/>
      <c r="B213" s="134"/>
      <c r="C213" s="134"/>
      <c r="D213" s="134"/>
      <c r="E213" s="134"/>
      <c r="F213" s="139">
        <v>4</v>
      </c>
      <c r="G213" s="140"/>
      <c r="H213" s="243">
        <f t="shared" si="19"/>
        <v>0</v>
      </c>
      <c r="I213" s="243"/>
      <c r="J213" s="241"/>
      <c r="K213" s="241"/>
      <c r="L213" s="241"/>
      <c r="M213" s="241"/>
      <c r="N213" s="241"/>
      <c r="O213" s="241"/>
      <c r="P213" s="241"/>
      <c r="Q213" s="241"/>
      <c r="R213" s="241"/>
      <c r="S213" s="241"/>
      <c r="T213" s="241"/>
      <c r="U213" s="241"/>
      <c r="V213" s="241"/>
      <c r="W213" s="241"/>
      <c r="X213" s="241"/>
      <c r="Y213" s="241"/>
      <c r="Z213" s="241"/>
      <c r="AA213" s="241"/>
      <c r="AB213" s="141"/>
      <c r="AC213" s="141"/>
      <c r="AD213" s="141"/>
      <c r="AE213" s="141"/>
      <c r="AF213" s="141"/>
      <c r="AG213" s="141"/>
      <c r="AH213" s="142"/>
      <c r="AJ213" s="13"/>
      <c r="AK213" s="13"/>
      <c r="AL213" s="13"/>
      <c r="AM213" s="13"/>
      <c r="AN213" s="13"/>
      <c r="AO213" s="13"/>
      <c r="AP213" s="13"/>
      <c r="AQ213" s="13"/>
      <c r="AR213" s="13"/>
      <c r="AS213" s="13"/>
      <c r="AT213" s="13"/>
      <c r="AU213" s="13"/>
      <c r="AV213" s="13"/>
      <c r="AW213" s="13"/>
      <c r="AX213" s="13"/>
      <c r="AY213" s="13"/>
      <c r="AZ213" s="13"/>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row>
    <row r="214" spans="1:148">
      <c r="A214" s="133"/>
      <c r="B214" s="134"/>
      <c r="C214" s="134"/>
      <c r="D214" s="134"/>
      <c r="E214" s="134"/>
      <c r="F214" s="139">
        <v>5</v>
      </c>
      <c r="G214" s="140"/>
      <c r="H214" s="243">
        <f t="shared" si="19"/>
        <v>0</v>
      </c>
      <c r="I214" s="243"/>
      <c r="J214" s="241"/>
      <c r="K214" s="241"/>
      <c r="L214" s="241"/>
      <c r="M214" s="241"/>
      <c r="N214" s="241"/>
      <c r="O214" s="241"/>
      <c r="P214" s="241"/>
      <c r="Q214" s="241"/>
      <c r="R214" s="241"/>
      <c r="S214" s="241"/>
      <c r="T214" s="241"/>
      <c r="U214" s="241"/>
      <c r="V214" s="241"/>
      <c r="W214" s="241"/>
      <c r="X214" s="241"/>
      <c r="Y214" s="241"/>
      <c r="Z214" s="241"/>
      <c r="AA214" s="241"/>
      <c r="AB214" s="141"/>
      <c r="AC214" s="141"/>
      <c r="AD214" s="141"/>
      <c r="AE214" s="141"/>
      <c r="AF214" s="141"/>
      <c r="AG214" s="141"/>
      <c r="AH214" s="142"/>
      <c r="AJ214" s="13"/>
      <c r="AK214" s="13"/>
      <c r="AL214" s="13"/>
      <c r="AM214" s="13"/>
      <c r="AN214" s="13"/>
      <c r="AO214" s="13"/>
      <c r="AP214" s="13"/>
      <c r="AQ214" s="13"/>
      <c r="AR214" s="13"/>
      <c r="AS214" s="13"/>
      <c r="AT214" s="13"/>
      <c r="AU214" s="13"/>
      <c r="AV214" s="13"/>
      <c r="AW214" s="13"/>
      <c r="AX214" s="13"/>
      <c r="AY214" s="13"/>
      <c r="AZ214" s="13"/>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row>
    <row r="215" spans="1:148">
      <c r="A215" s="133"/>
      <c r="B215" s="134"/>
      <c r="C215" s="134"/>
      <c r="D215" s="134"/>
      <c r="E215" s="134"/>
      <c r="F215" s="139">
        <v>6</v>
      </c>
      <c r="G215" s="140"/>
      <c r="H215" s="243">
        <f t="shared" si="19"/>
        <v>0</v>
      </c>
      <c r="I215" s="243"/>
      <c r="J215" s="241"/>
      <c r="K215" s="241"/>
      <c r="L215" s="241"/>
      <c r="M215" s="241"/>
      <c r="N215" s="241"/>
      <c r="O215" s="241"/>
      <c r="P215" s="241"/>
      <c r="Q215" s="241"/>
      <c r="R215" s="241"/>
      <c r="S215" s="241"/>
      <c r="T215" s="241"/>
      <c r="U215" s="241"/>
      <c r="V215" s="241"/>
      <c r="W215" s="241"/>
      <c r="X215" s="241"/>
      <c r="Y215" s="241"/>
      <c r="Z215" s="241"/>
      <c r="AA215" s="241"/>
      <c r="AB215" s="141"/>
      <c r="AC215" s="141"/>
      <c r="AD215" s="141"/>
      <c r="AE215" s="141"/>
      <c r="AF215" s="141"/>
      <c r="AG215" s="141"/>
      <c r="AH215" s="142"/>
      <c r="AJ215" s="13"/>
      <c r="AK215" s="13"/>
      <c r="AL215" s="13"/>
      <c r="AM215" s="13"/>
      <c r="AN215" s="13"/>
      <c r="AO215" s="13"/>
      <c r="AP215" s="13"/>
      <c r="AQ215" s="13"/>
      <c r="AR215" s="13"/>
      <c r="AS215" s="13"/>
      <c r="AT215" s="13"/>
      <c r="AU215" s="13"/>
      <c r="AV215" s="13"/>
      <c r="AW215" s="13"/>
      <c r="AX215" s="13"/>
      <c r="AY215" s="13"/>
      <c r="AZ215" s="13"/>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row>
    <row r="216" spans="1:148">
      <c r="A216" s="133"/>
      <c r="B216" s="134"/>
      <c r="C216" s="134"/>
      <c r="D216" s="134"/>
      <c r="E216" s="134"/>
      <c r="F216" s="139">
        <v>7</v>
      </c>
      <c r="G216" s="140"/>
      <c r="H216" s="243">
        <f t="shared" si="19"/>
        <v>0</v>
      </c>
      <c r="I216" s="243"/>
      <c r="J216" s="241"/>
      <c r="K216" s="241"/>
      <c r="L216" s="241"/>
      <c r="M216" s="241"/>
      <c r="N216" s="241"/>
      <c r="O216" s="241"/>
      <c r="P216" s="241"/>
      <c r="Q216" s="241"/>
      <c r="R216" s="241"/>
      <c r="S216" s="241"/>
      <c r="T216" s="241"/>
      <c r="U216" s="241"/>
      <c r="V216" s="241"/>
      <c r="W216" s="241"/>
      <c r="X216" s="241"/>
      <c r="Y216" s="241"/>
      <c r="Z216" s="241"/>
      <c r="AA216" s="241"/>
      <c r="AB216" s="141"/>
      <c r="AC216" s="141"/>
      <c r="AD216" s="141"/>
      <c r="AE216" s="141"/>
      <c r="AF216" s="141"/>
      <c r="AG216" s="141"/>
      <c r="AH216" s="142"/>
      <c r="AJ216" s="13"/>
      <c r="AK216" s="13"/>
      <c r="AL216" s="13"/>
      <c r="AM216" s="13"/>
      <c r="AN216" s="13"/>
      <c r="AO216" s="13"/>
      <c r="AP216" s="13"/>
      <c r="AQ216" s="13"/>
      <c r="AR216" s="13"/>
      <c r="AS216" s="13"/>
      <c r="AT216" s="13"/>
      <c r="AU216" s="13"/>
      <c r="AV216" s="13"/>
      <c r="AW216" s="13"/>
      <c r="AX216" s="13"/>
      <c r="AY216" s="13"/>
      <c r="AZ216" s="13"/>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row>
    <row r="217" spans="1:148">
      <c r="A217" s="133"/>
      <c r="B217" s="134"/>
      <c r="C217" s="134"/>
      <c r="D217" s="134"/>
      <c r="E217" s="134"/>
      <c r="F217" s="139">
        <v>8</v>
      </c>
      <c r="G217" s="140"/>
      <c r="H217" s="243">
        <f t="shared" si="19"/>
        <v>0</v>
      </c>
      <c r="I217" s="243"/>
      <c r="J217" s="241"/>
      <c r="K217" s="241"/>
      <c r="L217" s="241"/>
      <c r="M217" s="241"/>
      <c r="N217" s="241"/>
      <c r="O217" s="241"/>
      <c r="P217" s="241"/>
      <c r="Q217" s="241"/>
      <c r="R217" s="241"/>
      <c r="S217" s="241"/>
      <c r="T217" s="241"/>
      <c r="U217" s="241"/>
      <c r="V217" s="241"/>
      <c r="W217" s="241"/>
      <c r="X217" s="241"/>
      <c r="Y217" s="241"/>
      <c r="Z217" s="241"/>
      <c r="AA217" s="241"/>
      <c r="AB217" s="141"/>
      <c r="AC217" s="141"/>
      <c r="AD217" s="141"/>
      <c r="AE217" s="141"/>
      <c r="AF217" s="141"/>
      <c r="AG217" s="141"/>
      <c r="AH217" s="142"/>
      <c r="AJ217" s="13"/>
      <c r="AK217" s="13"/>
      <c r="AL217" s="13"/>
      <c r="AM217" s="13"/>
      <c r="AN217" s="13"/>
      <c r="AO217" s="13"/>
      <c r="AP217" s="13"/>
      <c r="AQ217" s="13"/>
      <c r="AR217" s="13"/>
      <c r="AS217" s="13"/>
      <c r="AT217" s="13"/>
      <c r="AU217" s="13"/>
      <c r="AV217" s="13"/>
      <c r="AW217" s="13"/>
      <c r="AX217" s="13"/>
      <c r="AY217" s="13"/>
      <c r="AZ217" s="13"/>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row>
    <row r="218" spans="1:148">
      <c r="A218" s="133"/>
      <c r="B218" s="134"/>
      <c r="C218" s="134"/>
      <c r="D218" s="134"/>
      <c r="E218" s="134"/>
      <c r="F218" s="139">
        <v>9</v>
      </c>
      <c r="G218" s="140"/>
      <c r="H218" s="243">
        <f t="shared" si="19"/>
        <v>0</v>
      </c>
      <c r="I218" s="243"/>
      <c r="J218" s="241"/>
      <c r="K218" s="241"/>
      <c r="L218" s="241"/>
      <c r="M218" s="241"/>
      <c r="N218" s="241"/>
      <c r="O218" s="241"/>
      <c r="P218" s="241"/>
      <c r="Q218" s="241"/>
      <c r="R218" s="241"/>
      <c r="S218" s="241"/>
      <c r="T218" s="241"/>
      <c r="U218" s="241"/>
      <c r="V218" s="241"/>
      <c r="W218" s="241"/>
      <c r="X218" s="241"/>
      <c r="Y218" s="241"/>
      <c r="Z218" s="241"/>
      <c r="AA218" s="241"/>
      <c r="AB218" s="141"/>
      <c r="AC218" s="141"/>
      <c r="AD218" s="141"/>
      <c r="AE218" s="141"/>
      <c r="AF218" s="141"/>
      <c r="AG218" s="141"/>
      <c r="AH218" s="142"/>
      <c r="AJ218" s="13"/>
      <c r="AK218" s="13"/>
      <c r="AL218" s="13"/>
      <c r="AM218" s="13"/>
      <c r="AN218" s="13"/>
      <c r="AO218" s="13"/>
      <c r="AP218" s="13"/>
      <c r="AQ218" s="13"/>
      <c r="AR218" s="13"/>
      <c r="AS218" s="13"/>
      <c r="AT218" s="13"/>
      <c r="AU218" s="13"/>
      <c r="AV218" s="13"/>
      <c r="AW218" s="13"/>
      <c r="AX218" s="13"/>
      <c r="AY218" s="13"/>
      <c r="AZ218" s="13"/>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row>
    <row r="219" spans="1:148">
      <c r="A219" s="133"/>
      <c r="B219" s="134"/>
      <c r="C219" s="134"/>
      <c r="D219" s="134"/>
      <c r="E219" s="134"/>
      <c r="F219" s="139">
        <v>10</v>
      </c>
      <c r="G219" s="140"/>
      <c r="H219" s="243">
        <f t="shared" si="19"/>
        <v>0</v>
      </c>
      <c r="I219" s="243"/>
      <c r="J219" s="241"/>
      <c r="K219" s="241"/>
      <c r="L219" s="241"/>
      <c r="M219" s="241"/>
      <c r="N219" s="241"/>
      <c r="O219" s="241"/>
      <c r="P219" s="241"/>
      <c r="Q219" s="241"/>
      <c r="R219" s="241"/>
      <c r="S219" s="241"/>
      <c r="T219" s="241"/>
      <c r="U219" s="241"/>
      <c r="V219" s="241"/>
      <c r="W219" s="241"/>
      <c r="X219" s="241"/>
      <c r="Y219" s="241"/>
      <c r="Z219" s="241"/>
      <c r="AA219" s="241"/>
      <c r="AB219" s="141"/>
      <c r="AC219" s="141"/>
      <c r="AD219" s="141"/>
      <c r="AE219" s="141"/>
      <c r="AF219" s="141"/>
      <c r="AG219" s="141"/>
      <c r="AH219" s="142"/>
      <c r="AJ219" s="13"/>
      <c r="AK219" s="13"/>
      <c r="AL219" s="13"/>
      <c r="AM219" s="13"/>
      <c r="AN219" s="13"/>
      <c r="AO219" s="13"/>
      <c r="AP219" s="13"/>
      <c r="AQ219" s="13"/>
      <c r="AR219" s="13"/>
      <c r="AS219" s="13"/>
      <c r="AT219" s="13"/>
      <c r="AU219" s="13"/>
      <c r="AV219" s="13"/>
      <c r="AW219" s="13"/>
      <c r="AX219" s="13"/>
      <c r="AY219" s="13"/>
      <c r="AZ219" s="13"/>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row>
    <row r="220" spans="1:148">
      <c r="A220" s="133"/>
      <c r="B220" s="134"/>
      <c r="C220" s="134"/>
      <c r="D220" s="134"/>
      <c r="E220" s="134"/>
      <c r="F220" s="139">
        <v>11</v>
      </c>
      <c r="G220" s="140"/>
      <c r="H220" s="243">
        <f t="shared" si="19"/>
        <v>0</v>
      </c>
      <c r="I220" s="243"/>
      <c r="J220" s="241"/>
      <c r="K220" s="241"/>
      <c r="L220" s="241"/>
      <c r="M220" s="241"/>
      <c r="N220" s="241"/>
      <c r="O220" s="241"/>
      <c r="P220" s="241"/>
      <c r="Q220" s="241"/>
      <c r="R220" s="241"/>
      <c r="S220" s="241"/>
      <c r="T220" s="241"/>
      <c r="U220" s="241"/>
      <c r="V220" s="241"/>
      <c r="W220" s="241"/>
      <c r="X220" s="241"/>
      <c r="Y220" s="241"/>
      <c r="Z220" s="241"/>
      <c r="AA220" s="241"/>
      <c r="AB220" s="141"/>
      <c r="AC220" s="141"/>
      <c r="AD220" s="141"/>
      <c r="AE220" s="141"/>
      <c r="AF220" s="141"/>
      <c r="AG220" s="141"/>
      <c r="AH220" s="142"/>
      <c r="AJ220" s="13"/>
      <c r="AK220" s="13"/>
      <c r="AL220" s="13"/>
      <c r="AM220" s="13"/>
      <c r="AN220" s="13"/>
      <c r="AO220" s="13"/>
      <c r="AP220" s="13"/>
      <c r="AQ220" s="13"/>
      <c r="AR220" s="13"/>
      <c r="AS220" s="13"/>
      <c r="AT220" s="13"/>
      <c r="AU220" s="13"/>
      <c r="AV220" s="13"/>
      <c r="AW220" s="13"/>
      <c r="AX220" s="13"/>
      <c r="AY220" s="13"/>
      <c r="AZ220" s="13"/>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row>
    <row r="221" spans="1:148">
      <c r="A221" s="133"/>
      <c r="B221" s="134"/>
      <c r="C221" s="134"/>
      <c r="D221" s="134"/>
      <c r="E221" s="134"/>
      <c r="F221" s="139">
        <v>12</v>
      </c>
      <c r="G221" s="140"/>
      <c r="H221" s="243">
        <f t="shared" si="19"/>
        <v>0</v>
      </c>
      <c r="I221" s="243"/>
      <c r="J221" s="241"/>
      <c r="K221" s="241"/>
      <c r="L221" s="241"/>
      <c r="M221" s="241"/>
      <c r="N221" s="241"/>
      <c r="O221" s="241"/>
      <c r="P221" s="241"/>
      <c r="Q221" s="241"/>
      <c r="R221" s="241"/>
      <c r="S221" s="241"/>
      <c r="T221" s="241"/>
      <c r="U221" s="241"/>
      <c r="V221" s="241"/>
      <c r="W221" s="241"/>
      <c r="X221" s="241"/>
      <c r="Y221" s="241"/>
      <c r="Z221" s="241"/>
      <c r="AA221" s="241"/>
      <c r="AB221" s="141"/>
      <c r="AC221" s="141"/>
      <c r="AD221" s="141"/>
      <c r="AE221" s="141"/>
      <c r="AF221" s="141"/>
      <c r="AG221" s="141"/>
      <c r="AH221" s="142"/>
      <c r="AJ221" s="13"/>
      <c r="AK221" s="13"/>
      <c r="AL221" s="13"/>
      <c r="AM221" s="13"/>
      <c r="AN221" s="13"/>
      <c r="AO221" s="13"/>
      <c r="AP221" s="13"/>
      <c r="AQ221" s="13"/>
      <c r="AR221" s="13"/>
      <c r="AS221" s="13"/>
      <c r="AT221" s="13"/>
      <c r="AU221" s="13"/>
      <c r="AV221" s="13"/>
      <c r="AW221" s="13"/>
      <c r="AX221" s="13"/>
      <c r="AY221" s="13"/>
      <c r="AZ221" s="13"/>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row>
    <row r="222" spans="1:148">
      <c r="A222" s="133"/>
      <c r="B222" s="134"/>
      <c r="C222" s="134"/>
      <c r="D222" s="134"/>
      <c r="E222" s="134"/>
      <c r="F222" s="139">
        <v>13</v>
      </c>
      <c r="G222" s="140"/>
      <c r="H222" s="243">
        <f t="shared" si="19"/>
        <v>0</v>
      </c>
      <c r="I222" s="243"/>
      <c r="J222" s="241"/>
      <c r="K222" s="241"/>
      <c r="L222" s="241"/>
      <c r="M222" s="241"/>
      <c r="N222" s="241"/>
      <c r="O222" s="241"/>
      <c r="P222" s="241"/>
      <c r="Q222" s="241"/>
      <c r="R222" s="241"/>
      <c r="S222" s="241"/>
      <c r="T222" s="241"/>
      <c r="U222" s="241"/>
      <c r="V222" s="241"/>
      <c r="W222" s="241"/>
      <c r="X222" s="241"/>
      <c r="Y222" s="241"/>
      <c r="Z222" s="241"/>
      <c r="AA222" s="241"/>
      <c r="AB222" s="141"/>
      <c r="AC222" s="141"/>
      <c r="AD222" s="141"/>
      <c r="AE222" s="141"/>
      <c r="AF222" s="141"/>
      <c r="AG222" s="141"/>
      <c r="AH222" s="142"/>
      <c r="AJ222" s="13"/>
      <c r="AK222" s="13"/>
      <c r="AL222" s="13"/>
      <c r="AM222" s="13"/>
      <c r="AN222" s="13"/>
      <c r="AO222" s="13"/>
      <c r="AP222" s="13"/>
      <c r="AQ222" s="13"/>
      <c r="AR222" s="13"/>
      <c r="AS222" s="13"/>
      <c r="AT222" s="13"/>
      <c r="AU222" s="13"/>
      <c r="AV222" s="13"/>
      <c r="AW222" s="13"/>
      <c r="AX222" s="13"/>
      <c r="AY222" s="13"/>
      <c r="AZ222" s="13"/>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row>
    <row r="223" spans="1:148">
      <c r="A223" s="133"/>
      <c r="B223" s="134"/>
      <c r="C223" s="134"/>
      <c r="D223" s="134"/>
      <c r="E223" s="134"/>
      <c r="F223" s="139">
        <v>14</v>
      </c>
      <c r="G223" s="140"/>
      <c r="H223" s="243">
        <f t="shared" si="19"/>
        <v>0</v>
      </c>
      <c r="I223" s="243"/>
      <c r="J223" s="241"/>
      <c r="K223" s="241"/>
      <c r="L223" s="241"/>
      <c r="M223" s="241"/>
      <c r="N223" s="241"/>
      <c r="O223" s="241"/>
      <c r="P223" s="241"/>
      <c r="Q223" s="241"/>
      <c r="R223" s="241"/>
      <c r="S223" s="241"/>
      <c r="T223" s="241"/>
      <c r="U223" s="241"/>
      <c r="V223" s="241"/>
      <c r="W223" s="241"/>
      <c r="X223" s="241"/>
      <c r="Y223" s="241"/>
      <c r="Z223" s="241"/>
      <c r="AA223" s="241"/>
      <c r="AB223" s="141"/>
      <c r="AC223" s="141"/>
      <c r="AD223" s="141"/>
      <c r="AE223" s="141"/>
      <c r="AF223" s="141"/>
      <c r="AG223" s="141"/>
      <c r="AH223" s="142"/>
      <c r="AJ223" s="13"/>
      <c r="AK223" s="13"/>
      <c r="AL223" s="13"/>
      <c r="AM223" s="13"/>
      <c r="AN223" s="13"/>
      <c r="AO223" s="13"/>
      <c r="AP223" s="13"/>
      <c r="AQ223" s="13"/>
      <c r="AR223" s="13"/>
      <c r="AS223" s="13"/>
      <c r="AT223" s="13"/>
      <c r="AU223" s="13"/>
      <c r="AV223" s="13"/>
      <c r="AW223" s="13"/>
      <c r="AX223" s="13"/>
      <c r="AY223" s="13"/>
      <c r="AZ223" s="13"/>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row>
    <row r="224" spans="1:148" ht="15" thickBot="1">
      <c r="A224" s="143"/>
      <c r="B224" s="144"/>
      <c r="C224" s="144"/>
      <c r="D224" s="144"/>
      <c r="E224" s="144"/>
      <c r="F224" s="145">
        <v>15</v>
      </c>
      <c r="G224" s="146"/>
      <c r="H224" s="242">
        <f t="shared" si="19"/>
        <v>0</v>
      </c>
      <c r="I224" s="242"/>
      <c r="J224" s="240"/>
      <c r="K224" s="240"/>
      <c r="L224" s="240"/>
      <c r="M224" s="240"/>
      <c r="N224" s="240"/>
      <c r="O224" s="240"/>
      <c r="P224" s="240"/>
      <c r="Q224" s="240"/>
      <c r="R224" s="240"/>
      <c r="S224" s="240"/>
      <c r="T224" s="240"/>
      <c r="U224" s="240"/>
      <c r="V224" s="240"/>
      <c r="W224" s="240"/>
      <c r="X224" s="240"/>
      <c r="Y224" s="240"/>
      <c r="Z224" s="240"/>
      <c r="AA224" s="240"/>
      <c r="AB224" s="147"/>
      <c r="AC224" s="147"/>
      <c r="AD224" s="147"/>
      <c r="AE224" s="147"/>
      <c r="AF224" s="147"/>
      <c r="AG224" s="147"/>
      <c r="AH224" s="148"/>
      <c r="AJ224" s="13"/>
      <c r="AK224" s="13"/>
      <c r="AL224" s="13"/>
      <c r="AM224" s="13"/>
      <c r="AN224" s="13"/>
      <c r="AO224" s="13"/>
      <c r="AP224" s="13"/>
      <c r="AQ224" s="13"/>
      <c r="AR224" s="13"/>
      <c r="AS224" s="13"/>
      <c r="AT224" s="13"/>
      <c r="AU224" s="13"/>
      <c r="AV224" s="13"/>
      <c r="AW224" s="13"/>
      <c r="AX224" s="13"/>
      <c r="AY224" s="13"/>
      <c r="AZ224" s="13"/>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row>
    <row r="225" spans="3:148">
      <c r="AJ225" s="13"/>
      <c r="AK225" s="13"/>
      <c r="AL225" s="13"/>
      <c r="AM225" s="13"/>
      <c r="AN225" s="13"/>
      <c r="AO225" s="13"/>
      <c r="AP225" s="13"/>
      <c r="AQ225" s="13"/>
      <c r="AR225" s="13"/>
      <c r="AS225" s="13"/>
      <c r="AT225" s="13"/>
      <c r="AU225" s="13"/>
      <c r="AV225" s="13"/>
      <c r="AW225" s="13"/>
      <c r="AX225" s="13"/>
      <c r="AY225" s="13"/>
      <c r="AZ225" s="13"/>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row>
    <row r="226" spans="3:148">
      <c r="AJ226" s="13"/>
      <c r="AK226" s="13"/>
      <c r="AL226" s="13"/>
      <c r="AM226" s="13"/>
      <c r="AN226" s="13"/>
      <c r="AO226" s="13"/>
      <c r="AP226" s="13"/>
      <c r="AQ226" s="13"/>
      <c r="AR226" s="13"/>
      <c r="AS226" s="13"/>
      <c r="AT226" s="13"/>
      <c r="AU226" s="13"/>
      <c r="AV226" s="13"/>
      <c r="AW226" s="13"/>
      <c r="AX226" s="13"/>
      <c r="AY226" s="13"/>
      <c r="AZ226" s="13"/>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row>
    <row r="227" spans="3:148">
      <c r="AJ227" s="13"/>
      <c r="AK227" s="13"/>
      <c r="AL227" s="13"/>
      <c r="AM227" s="13"/>
      <c r="AN227" s="13"/>
      <c r="AO227" s="13"/>
      <c r="AP227" s="13"/>
      <c r="AQ227" s="13"/>
      <c r="AR227" s="13"/>
      <c r="AS227" s="13"/>
      <c r="AT227" s="13"/>
      <c r="AU227" s="13"/>
      <c r="AV227" s="13"/>
      <c r="AW227" s="13"/>
      <c r="AX227" s="13"/>
      <c r="AY227" s="13"/>
      <c r="AZ227" s="13"/>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row>
    <row r="228" spans="3:148">
      <c r="AJ228" s="13"/>
      <c r="AK228" s="13"/>
      <c r="AL228" s="13"/>
      <c r="AM228" s="13"/>
      <c r="AN228" s="13"/>
      <c r="AO228" s="13"/>
      <c r="AP228" s="13"/>
      <c r="AQ228" s="13"/>
      <c r="AR228" s="13"/>
      <c r="AS228" s="13"/>
      <c r="AT228" s="13"/>
      <c r="AU228" s="13"/>
      <c r="AV228" s="13"/>
      <c r="AW228" s="13"/>
      <c r="AX228" s="13"/>
      <c r="AY228" s="13"/>
      <c r="AZ228" s="13"/>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row>
    <row r="229" spans="3:148">
      <c r="AJ229" s="13"/>
      <c r="AK229" s="13"/>
      <c r="AL229" s="13"/>
      <c r="AM229" s="13"/>
      <c r="AN229" s="13"/>
      <c r="AO229" s="13"/>
      <c r="AP229" s="13"/>
      <c r="AQ229" s="13"/>
      <c r="AR229" s="13"/>
      <c r="AS229" s="13"/>
      <c r="AT229" s="13"/>
      <c r="AU229" s="13"/>
      <c r="AV229" s="13"/>
      <c r="AW229" s="13"/>
      <c r="AX229" s="13"/>
      <c r="AY229" s="13"/>
      <c r="AZ229" s="13"/>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row>
    <row r="230" spans="3:148">
      <c r="AJ230" s="13"/>
      <c r="AK230" s="13"/>
      <c r="AL230" s="13"/>
      <c r="AM230" s="13"/>
      <c r="AN230" s="13"/>
      <c r="AO230" s="13"/>
      <c r="AP230" s="13"/>
      <c r="AQ230" s="13"/>
      <c r="AR230" s="13"/>
      <c r="AS230" s="13"/>
      <c r="AT230" s="13"/>
      <c r="AU230" s="13"/>
      <c r="AV230" s="13"/>
      <c r="AW230" s="13"/>
      <c r="AX230" s="13"/>
      <c r="AY230" s="13"/>
      <c r="AZ230" s="13"/>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row>
    <row r="231" spans="3:148">
      <c r="AJ231" s="13"/>
      <c r="AK231" s="13"/>
      <c r="AL231" s="13"/>
      <c r="AM231" s="13"/>
      <c r="AN231" s="13"/>
      <c r="AO231" s="13"/>
      <c r="AP231" s="13"/>
      <c r="AQ231" s="13"/>
      <c r="AR231" s="13"/>
      <c r="AS231" s="13"/>
      <c r="AT231" s="13"/>
      <c r="AU231" s="13"/>
      <c r="AV231" s="13"/>
      <c r="AW231" s="13"/>
      <c r="AX231" s="13"/>
      <c r="AY231" s="13"/>
      <c r="AZ231" s="13"/>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row>
    <row r="232" spans="3:148">
      <c r="AJ232" s="13"/>
      <c r="AK232" s="13"/>
      <c r="AL232" s="13"/>
      <c r="AM232" s="13"/>
      <c r="AN232" s="13"/>
      <c r="AO232" s="13"/>
      <c r="AP232" s="13"/>
      <c r="AQ232" s="13"/>
      <c r="AR232" s="13"/>
      <c r="AS232" s="13"/>
      <c r="AT232" s="13"/>
      <c r="AU232" s="13"/>
      <c r="AV232" s="13"/>
      <c r="AW232" s="13"/>
      <c r="AX232" s="13"/>
      <c r="AY232" s="13"/>
      <c r="AZ232" s="13"/>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row>
    <row r="233" spans="3:148">
      <c r="AJ233" s="13"/>
      <c r="AK233" s="13"/>
      <c r="AL233" s="13"/>
      <c r="AM233" s="13"/>
      <c r="AN233" s="13"/>
      <c r="AO233" s="13"/>
      <c r="AP233" s="13"/>
      <c r="AQ233" s="13"/>
      <c r="AR233" s="13"/>
      <c r="AS233" s="13"/>
      <c r="AT233" s="13"/>
      <c r="AU233" s="13"/>
      <c r="AV233" s="13"/>
      <c r="AW233" s="13"/>
      <c r="AX233" s="13"/>
      <c r="AY233" s="13"/>
      <c r="AZ233" s="13"/>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row>
    <row r="234" spans="3:148">
      <c r="AJ234" s="13"/>
      <c r="AK234" s="13"/>
      <c r="AL234" s="13"/>
      <c r="AM234" s="13"/>
      <c r="AN234" s="13"/>
      <c r="AO234" s="13"/>
      <c r="AP234" s="13"/>
      <c r="AQ234" s="13"/>
      <c r="AR234" s="13"/>
      <c r="AS234" s="13"/>
      <c r="AT234" s="13"/>
      <c r="AU234" s="13"/>
      <c r="AV234" s="13"/>
      <c r="AW234" s="13"/>
      <c r="AX234" s="13"/>
      <c r="AY234" s="13"/>
      <c r="AZ234" s="13"/>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row>
    <row r="235" spans="3:148">
      <c r="AJ235" s="13"/>
      <c r="AK235" s="13"/>
      <c r="AL235" s="13"/>
      <c r="AM235" s="13"/>
      <c r="AN235" s="13"/>
      <c r="AO235" s="13"/>
      <c r="AP235" s="13"/>
      <c r="AQ235" s="13"/>
      <c r="AR235" s="13"/>
      <c r="AS235" s="13"/>
      <c r="AT235" s="13"/>
      <c r="AU235" s="13"/>
      <c r="AV235" s="13"/>
      <c r="AW235" s="13"/>
      <c r="AX235" s="13"/>
      <c r="AY235" s="13"/>
      <c r="AZ235" s="13"/>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row>
    <row r="236" spans="3:148">
      <c r="AJ236" s="13"/>
      <c r="AK236" s="13"/>
      <c r="AL236" s="13"/>
      <c r="AM236" s="13"/>
      <c r="AN236" s="13"/>
      <c r="AO236" s="13"/>
      <c r="AP236" s="13"/>
      <c r="AQ236" s="13"/>
      <c r="AR236" s="13"/>
      <c r="AS236" s="13"/>
      <c r="AT236" s="13"/>
      <c r="AU236" s="13"/>
      <c r="AV236" s="13"/>
      <c r="AW236" s="13"/>
      <c r="AX236" s="13"/>
      <c r="AY236" s="13"/>
      <c r="AZ236" s="13"/>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row>
    <row r="237" spans="3:148">
      <c r="AJ237" s="13"/>
      <c r="AK237" s="13"/>
      <c r="AL237" s="13"/>
      <c r="AM237" s="13"/>
      <c r="AN237" s="13"/>
      <c r="AO237" s="13"/>
      <c r="AP237" s="13"/>
      <c r="AQ237" s="13"/>
      <c r="AR237" s="13"/>
      <c r="AS237" s="13"/>
      <c r="AT237" s="13"/>
      <c r="AU237" s="13"/>
      <c r="AV237" s="13"/>
      <c r="AW237" s="13"/>
      <c r="AX237" s="13"/>
      <c r="AY237" s="13"/>
      <c r="AZ237" s="13"/>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row>
    <row r="238" spans="3:148">
      <c r="AJ238" s="13"/>
      <c r="AK238" s="13"/>
      <c r="AL238" s="13"/>
      <c r="AM238" s="13"/>
      <c r="AN238" s="13"/>
      <c r="AO238" s="13"/>
      <c r="AP238" s="13"/>
      <c r="AQ238" s="13"/>
      <c r="AR238" s="13"/>
      <c r="AS238" s="13"/>
      <c r="AT238" s="13"/>
      <c r="AU238" s="13"/>
      <c r="AV238" s="13"/>
      <c r="AW238" s="13"/>
      <c r="AX238" s="13"/>
      <c r="AY238" s="13"/>
      <c r="AZ238" s="13"/>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row>
    <row r="239" spans="3:148">
      <c r="AJ239" s="13"/>
      <c r="AK239" s="13"/>
      <c r="AL239" s="13"/>
      <c r="AM239" s="13"/>
      <c r="AN239" s="13"/>
      <c r="AO239" s="13"/>
      <c r="AP239" s="13"/>
      <c r="AQ239" s="13"/>
      <c r="AR239" s="13"/>
      <c r="AS239" s="13"/>
      <c r="AT239" s="13"/>
      <c r="AU239" s="13"/>
      <c r="AV239" s="13"/>
      <c r="AW239" s="13"/>
      <c r="AX239" s="13"/>
      <c r="AY239" s="13"/>
      <c r="AZ239" s="13"/>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row>
    <row r="240" spans="3:148">
      <c r="C240" s="149" t="s">
        <v>352</v>
      </c>
      <c r="D240" s="149" t="s">
        <v>352</v>
      </c>
      <c r="E240" t="s">
        <v>7</v>
      </c>
      <c r="G240" s="149" t="s">
        <v>353</v>
      </c>
      <c r="H240" s="149" t="s">
        <v>354</v>
      </c>
      <c r="AJ240" s="13"/>
      <c r="AK240" s="13"/>
      <c r="AL240" s="13"/>
      <c r="AM240" s="13"/>
      <c r="AN240" s="13"/>
      <c r="AO240" s="13"/>
      <c r="AP240" s="13"/>
      <c r="AQ240" s="13"/>
      <c r="AR240" s="13"/>
      <c r="AS240" s="13"/>
      <c r="AT240" s="13"/>
      <c r="AU240" s="13"/>
      <c r="AV240" s="13"/>
      <c r="AW240" s="13"/>
      <c r="AX240" s="13"/>
      <c r="AY240" s="13"/>
      <c r="AZ240" s="13"/>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row>
    <row r="241" spans="3:148" ht="20">
      <c r="C241" s="150" t="str">
        <f t="shared" ref="C241:C248" si="20">A159</f>
        <v>5.a</v>
      </c>
      <c r="D241" s="151">
        <f t="shared" ref="D241:D248" si="21">AH159</f>
        <v>0</v>
      </c>
      <c r="E241" s="151"/>
      <c r="G241" s="152" t="str">
        <f t="shared" ref="G241:G249" si="22">A126</f>
        <v>1.a</v>
      </c>
      <c r="H241" s="153">
        <f t="shared" ref="H241:H249" si="23">AH126</f>
        <v>0</v>
      </c>
      <c r="I241" s="151"/>
      <c r="AJ241" s="13"/>
      <c r="AK241" s="13"/>
      <c r="AL241" s="13"/>
      <c r="AM241" s="13"/>
      <c r="AN241" s="13"/>
      <c r="AO241" s="13"/>
      <c r="AP241" s="13"/>
      <c r="AQ241" s="13"/>
      <c r="AR241" s="13"/>
      <c r="AS241" s="13"/>
      <c r="AT241" s="13"/>
      <c r="AU241" s="13"/>
      <c r="AV241" s="13"/>
      <c r="AW241" s="13"/>
      <c r="AX241" s="13"/>
      <c r="AY241" s="13"/>
      <c r="AZ241" s="13"/>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row>
    <row r="242" spans="3:148" ht="20">
      <c r="C242" s="150" t="str">
        <f t="shared" si="20"/>
        <v>5.b</v>
      </c>
      <c r="D242" s="151">
        <f t="shared" si="21"/>
        <v>0</v>
      </c>
      <c r="E242" s="151"/>
      <c r="G242" s="152" t="str">
        <f t="shared" si="22"/>
        <v>1.b</v>
      </c>
      <c r="H242" s="153">
        <f t="shared" si="23"/>
        <v>0</v>
      </c>
      <c r="I242" s="151"/>
      <c r="AJ242" s="13"/>
      <c r="AK242" s="13"/>
      <c r="AL242" s="13"/>
      <c r="AM242" s="13"/>
      <c r="AN242" s="13"/>
      <c r="AO242" s="13"/>
      <c r="AP242" s="13"/>
      <c r="AQ242" s="13"/>
      <c r="AR242" s="13"/>
      <c r="AS242" s="13"/>
      <c r="AT242" s="13"/>
      <c r="AU242" s="13"/>
      <c r="AV242" s="13"/>
      <c r="AW242" s="13"/>
      <c r="AX242" s="13"/>
      <c r="AY242" s="13"/>
      <c r="AZ242" s="13"/>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row>
    <row r="243" spans="3:148" ht="19">
      <c r="C243" s="150" t="str">
        <f t="shared" si="20"/>
        <v>5.c</v>
      </c>
      <c r="D243" s="151">
        <f t="shared" si="21"/>
        <v>0</v>
      </c>
      <c r="E243" s="151"/>
      <c r="G243" s="152" t="str">
        <f t="shared" si="22"/>
        <v>1.c</v>
      </c>
      <c r="H243" s="153">
        <f t="shared" si="23"/>
        <v>0</v>
      </c>
      <c r="I243" s="151"/>
      <c r="AJ243" s="13"/>
      <c r="AK243" s="13"/>
      <c r="AL243" s="13"/>
      <c r="AM243" s="13"/>
      <c r="AN243" s="13"/>
      <c r="AO243" s="13"/>
      <c r="AP243" s="13"/>
      <c r="AQ243" s="13"/>
      <c r="AR243" s="13"/>
      <c r="AS243" s="13"/>
      <c r="AT243" s="13"/>
      <c r="AU243" s="13"/>
      <c r="AV243" s="13"/>
      <c r="AW243" s="13"/>
      <c r="AX243" s="13"/>
      <c r="AY243" s="13"/>
      <c r="AZ243" s="13"/>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row>
    <row r="244" spans="3:148" ht="20">
      <c r="C244" s="150" t="str">
        <f t="shared" si="20"/>
        <v>5.d</v>
      </c>
      <c r="D244" s="151">
        <f t="shared" si="21"/>
        <v>0</v>
      </c>
      <c r="E244" s="151"/>
      <c r="G244" s="152" t="str">
        <f t="shared" si="22"/>
        <v>1.d</v>
      </c>
      <c r="H244" s="153">
        <f t="shared" si="23"/>
        <v>0</v>
      </c>
      <c r="I244" s="151"/>
      <c r="AJ244" s="13"/>
      <c r="AK244" s="13"/>
      <c r="AL244" s="13"/>
      <c r="AM244" s="13"/>
      <c r="AN244" s="13"/>
      <c r="AO244" s="13"/>
      <c r="AP244" s="13"/>
      <c r="AQ244" s="13"/>
      <c r="AR244" s="13"/>
      <c r="AS244" s="13"/>
      <c r="AT244" s="13"/>
      <c r="AU244" s="13"/>
      <c r="AV244" s="13"/>
      <c r="AW244" s="13"/>
      <c r="AX244" s="13"/>
      <c r="AY244" s="13"/>
      <c r="AZ244" s="13"/>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row>
    <row r="245" spans="3:148" ht="20">
      <c r="C245" s="150" t="str">
        <f t="shared" si="20"/>
        <v>5.e</v>
      </c>
      <c r="D245" s="151">
        <f t="shared" si="21"/>
        <v>0</v>
      </c>
      <c r="E245" s="151"/>
      <c r="G245" s="152" t="str">
        <f t="shared" si="22"/>
        <v>1.e</v>
      </c>
      <c r="H245" s="153">
        <f t="shared" si="23"/>
        <v>0</v>
      </c>
      <c r="I245" s="151"/>
      <c r="AJ245" s="13"/>
      <c r="AK245" s="13"/>
      <c r="AL245" s="13"/>
      <c r="AM245" s="13"/>
      <c r="AN245" s="13"/>
      <c r="AO245" s="13"/>
      <c r="AP245" s="13"/>
      <c r="AQ245" s="13"/>
      <c r="AR245" s="13"/>
      <c r="AS245" s="13"/>
      <c r="AT245" s="13"/>
      <c r="AU245" s="13"/>
      <c r="AV245" s="13"/>
      <c r="AW245" s="13"/>
      <c r="AX245" s="13"/>
      <c r="AY245" s="13"/>
      <c r="AZ245" s="13"/>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row>
    <row r="246" spans="3:148" ht="18">
      <c r="C246" s="150" t="str">
        <f t="shared" si="20"/>
        <v>5.f</v>
      </c>
      <c r="D246" s="151">
        <f t="shared" si="21"/>
        <v>0</v>
      </c>
      <c r="E246" s="151"/>
      <c r="G246" s="152" t="str">
        <f t="shared" si="22"/>
        <v>1.f</v>
      </c>
      <c r="H246" s="153">
        <f t="shared" si="23"/>
        <v>0</v>
      </c>
      <c r="I246" s="151"/>
      <c r="AJ246" s="13"/>
      <c r="AK246" s="13"/>
      <c r="AL246" s="13"/>
      <c r="AM246" s="13"/>
      <c r="AN246" s="13"/>
      <c r="AO246" s="13"/>
      <c r="AP246" s="13"/>
      <c r="AQ246" s="13"/>
      <c r="AR246" s="13"/>
      <c r="AS246" s="13"/>
      <c r="AT246" s="13"/>
      <c r="AU246" s="13"/>
      <c r="AV246" s="13"/>
      <c r="AW246" s="13"/>
      <c r="AX246" s="13"/>
      <c r="AY246" s="13"/>
      <c r="AZ246" s="13"/>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row>
    <row r="247" spans="3:148" ht="20">
      <c r="C247" s="150" t="str">
        <f t="shared" si="20"/>
        <v>5.g</v>
      </c>
      <c r="D247" s="151">
        <f t="shared" si="21"/>
        <v>0</v>
      </c>
      <c r="E247" s="151"/>
      <c r="G247" s="152" t="str">
        <f t="shared" si="22"/>
        <v>1.g</v>
      </c>
      <c r="H247" s="153">
        <f t="shared" si="23"/>
        <v>0</v>
      </c>
      <c r="I247" s="151"/>
      <c r="AJ247" s="13"/>
      <c r="AK247" s="13"/>
      <c r="AL247" s="13"/>
      <c r="AM247" s="13"/>
      <c r="AN247" s="13"/>
      <c r="AO247" s="13"/>
      <c r="AP247" s="13"/>
      <c r="AQ247" s="13"/>
      <c r="AR247" s="13"/>
      <c r="AS247" s="13"/>
      <c r="AT247" s="13"/>
      <c r="AU247" s="13"/>
      <c r="AV247" s="13"/>
      <c r="AW247" s="13"/>
      <c r="AX247" s="13"/>
      <c r="AY247" s="13"/>
      <c r="AZ247" s="13"/>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row>
    <row r="248" spans="3:148" ht="20">
      <c r="C248" s="150" t="str">
        <f t="shared" si="20"/>
        <v>5.h</v>
      </c>
      <c r="D248" s="151">
        <f t="shared" si="21"/>
        <v>0</v>
      </c>
      <c r="E248" s="151"/>
      <c r="G248" s="154" t="str">
        <f t="shared" si="22"/>
        <v>1.h</v>
      </c>
      <c r="H248" s="153">
        <f t="shared" si="23"/>
        <v>0</v>
      </c>
      <c r="I248" s="151"/>
      <c r="AJ248" s="13"/>
      <c r="AK248" s="13"/>
      <c r="AL248" s="13"/>
      <c r="AM248" s="13"/>
      <c r="AN248" s="13"/>
      <c r="AO248" s="13"/>
      <c r="AP248" s="13"/>
      <c r="AQ248" s="13"/>
      <c r="AR248" s="13"/>
      <c r="AS248" s="13"/>
      <c r="AT248" s="13"/>
      <c r="AU248" s="13"/>
      <c r="AV248" s="13"/>
      <c r="AW248" s="13"/>
      <c r="AX248" s="13"/>
      <c r="AY248" s="13"/>
      <c r="AZ248" s="13"/>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row>
    <row r="249" spans="3:148" ht="15">
      <c r="C249" s="149" t="s">
        <v>355</v>
      </c>
      <c r="D249" s="149" t="s">
        <v>356</v>
      </c>
      <c r="E249" t="s">
        <v>7</v>
      </c>
      <c r="G249" s="154" t="str">
        <f t="shared" si="22"/>
        <v>1.i</v>
      </c>
      <c r="H249" s="153">
        <f t="shared" si="23"/>
        <v>0</v>
      </c>
      <c r="I249" s="151"/>
      <c r="AJ249" s="13"/>
      <c r="AK249" s="13"/>
      <c r="AL249" s="13"/>
      <c r="AM249" s="13"/>
      <c r="AN249" s="13"/>
      <c r="AO249" s="13"/>
      <c r="AP249" s="13"/>
      <c r="AQ249" s="13"/>
      <c r="AR249" s="13"/>
      <c r="AS249" s="13"/>
      <c r="AT249" s="13"/>
      <c r="AU249" s="13"/>
      <c r="AV249" s="13"/>
      <c r="AW249" s="13"/>
      <c r="AX249" s="13"/>
      <c r="AY249" s="13"/>
      <c r="AZ249" s="13"/>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row>
    <row r="250" spans="3:148" ht="20">
      <c r="C250" s="150" t="str">
        <f t="shared" ref="C250:C255" si="24">A168</f>
        <v>6.a</v>
      </c>
      <c r="D250" s="151">
        <f t="shared" ref="D250:D255" si="25">AH168</f>
        <v>0</v>
      </c>
      <c r="E250" s="151"/>
      <c r="G250" s="149" t="s">
        <v>244</v>
      </c>
      <c r="H250" s="149" t="s">
        <v>357</v>
      </c>
      <c r="I250" s="149" t="s">
        <v>7</v>
      </c>
      <c r="AJ250" s="13"/>
      <c r="AK250" s="13"/>
      <c r="AL250" s="13"/>
      <c r="AM250" s="13"/>
      <c r="AN250" s="13"/>
      <c r="AO250" s="13"/>
      <c r="AP250" s="13"/>
      <c r="AQ250" s="13"/>
      <c r="AR250" s="13"/>
      <c r="AS250" s="13"/>
      <c r="AT250" s="13"/>
      <c r="AU250" s="13"/>
      <c r="AV250" s="13"/>
      <c r="AW250" s="13"/>
      <c r="AX250" s="13"/>
      <c r="AY250" s="13"/>
      <c r="AZ250" s="13"/>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row>
    <row r="251" spans="3:148" ht="20">
      <c r="C251" s="150" t="str">
        <f t="shared" si="24"/>
        <v>6.b</v>
      </c>
      <c r="D251" s="151">
        <f t="shared" si="25"/>
        <v>0</v>
      </c>
      <c r="E251" s="151"/>
      <c r="G251" s="154" t="str">
        <f t="shared" ref="G251:G256" si="26">A136</f>
        <v>2.a</v>
      </c>
      <c r="H251" s="153">
        <f t="shared" ref="H251:H256" si="27">AH136</f>
        <v>0</v>
      </c>
      <c r="I251" s="153"/>
      <c r="AJ251" s="13"/>
      <c r="AK251" s="13"/>
      <c r="AL251" s="13"/>
      <c r="AM251" s="13"/>
      <c r="AN251" s="13"/>
      <c r="AO251" s="13"/>
      <c r="AP251" s="13"/>
      <c r="AQ251" s="13"/>
      <c r="AR251" s="13"/>
      <c r="AS251" s="13"/>
      <c r="AT251" s="13"/>
      <c r="AU251" s="13"/>
      <c r="AV251" s="13"/>
      <c r="AW251" s="13"/>
      <c r="AX251" s="13"/>
      <c r="AY251" s="13"/>
      <c r="AZ251" s="13"/>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row>
    <row r="252" spans="3:148" ht="19">
      <c r="C252" s="150" t="str">
        <f t="shared" si="24"/>
        <v>6.c</v>
      </c>
      <c r="D252" s="151">
        <f t="shared" si="25"/>
        <v>0</v>
      </c>
      <c r="E252" s="151"/>
      <c r="G252" s="154" t="str">
        <f t="shared" si="26"/>
        <v>2.b</v>
      </c>
      <c r="H252" s="153">
        <f t="shared" si="27"/>
        <v>0</v>
      </c>
      <c r="I252" s="153"/>
      <c r="AJ252" s="13"/>
      <c r="AK252" s="13"/>
      <c r="AL252" s="13"/>
      <c r="AM252" s="13"/>
      <c r="AN252" s="13"/>
      <c r="AO252" s="13"/>
      <c r="AP252" s="13"/>
      <c r="AQ252" s="13"/>
      <c r="AR252" s="13"/>
      <c r="AS252" s="13"/>
      <c r="AT252" s="13"/>
      <c r="AU252" s="13"/>
      <c r="AV252" s="13"/>
      <c r="AW252" s="13"/>
      <c r="AX252" s="13"/>
      <c r="AY252" s="13"/>
      <c r="AZ252" s="13"/>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row>
    <row r="253" spans="3:148" ht="20">
      <c r="C253" s="150" t="str">
        <f t="shared" si="24"/>
        <v>6.d</v>
      </c>
      <c r="D253" s="151">
        <f t="shared" si="25"/>
        <v>0</v>
      </c>
      <c r="E253" s="151"/>
      <c r="G253" s="154" t="str">
        <f t="shared" si="26"/>
        <v>2.c</v>
      </c>
      <c r="H253" s="153">
        <f t="shared" si="27"/>
        <v>0</v>
      </c>
      <c r="I253" s="153"/>
      <c r="AJ253" s="13"/>
      <c r="AK253" s="13"/>
      <c r="AL253" s="13"/>
      <c r="AM253" s="13"/>
      <c r="AN253" s="13"/>
      <c r="AO253" s="13"/>
      <c r="AP253" s="13"/>
      <c r="AQ253" s="13"/>
      <c r="AR253" s="13"/>
      <c r="AS253" s="13"/>
      <c r="AT253" s="13"/>
      <c r="AU253" s="13"/>
      <c r="AV253" s="13"/>
      <c r="AW253" s="13"/>
      <c r="AX253" s="13"/>
      <c r="AY253" s="13"/>
      <c r="AZ253" s="13"/>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row>
    <row r="254" spans="3:148" ht="20">
      <c r="C254" s="150" t="str">
        <f t="shared" si="24"/>
        <v>6.e</v>
      </c>
      <c r="D254" s="151">
        <f t="shared" si="25"/>
        <v>0</v>
      </c>
      <c r="E254" s="151"/>
      <c r="G254" s="154" t="str">
        <f t="shared" si="26"/>
        <v>2.d</v>
      </c>
      <c r="H254" s="153">
        <f t="shared" si="27"/>
        <v>0</v>
      </c>
      <c r="I254" s="153"/>
      <c r="AJ254" s="13"/>
      <c r="AK254" s="13"/>
      <c r="AL254" s="13"/>
      <c r="AM254" s="13"/>
      <c r="AN254" s="13"/>
      <c r="AO254" s="13"/>
      <c r="AP254" s="13"/>
      <c r="AQ254" s="13"/>
      <c r="AR254" s="13"/>
      <c r="AS254" s="13"/>
      <c r="AT254" s="13"/>
      <c r="AU254" s="13"/>
      <c r="AV254" s="13"/>
      <c r="AW254" s="13"/>
      <c r="AX254" s="13"/>
      <c r="AY254" s="13"/>
      <c r="AZ254" s="13"/>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row>
    <row r="255" spans="3:148" ht="18">
      <c r="C255" s="150" t="str">
        <f t="shared" si="24"/>
        <v>6.f</v>
      </c>
      <c r="D255" s="151">
        <f t="shared" si="25"/>
        <v>0</v>
      </c>
      <c r="E255" s="151"/>
      <c r="G255" s="154" t="str">
        <f t="shared" si="26"/>
        <v>2.e</v>
      </c>
      <c r="H255" s="153">
        <f t="shared" si="27"/>
        <v>0</v>
      </c>
      <c r="I255" s="153"/>
      <c r="AJ255" s="13"/>
      <c r="AK255" s="13"/>
      <c r="AL255" s="13"/>
      <c r="AM255" s="13"/>
      <c r="AN255" s="13"/>
      <c r="AO255" s="13"/>
      <c r="AP255" s="13"/>
      <c r="AQ255" s="13"/>
      <c r="AR255" s="13"/>
      <c r="AS255" s="13"/>
      <c r="AT255" s="13"/>
      <c r="AU255" s="13"/>
      <c r="AV255" s="13"/>
      <c r="AW255" s="13"/>
      <c r="AX255" s="13"/>
      <c r="AY255" s="13"/>
      <c r="AZ255" s="13"/>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row>
    <row r="256" spans="3:148" ht="16">
      <c r="C256" s="149" t="s">
        <v>358</v>
      </c>
      <c r="D256" s="149" t="s">
        <v>358</v>
      </c>
      <c r="E256" t="s">
        <v>7</v>
      </c>
      <c r="G256" s="154" t="str">
        <f t="shared" si="26"/>
        <v>2.f</v>
      </c>
      <c r="H256" s="153">
        <f t="shared" si="27"/>
        <v>0</v>
      </c>
      <c r="I256" s="153"/>
      <c r="AJ256" s="13"/>
      <c r="AK256" s="13"/>
      <c r="AL256" s="13"/>
      <c r="AM256" s="13"/>
      <c r="AN256" s="13"/>
      <c r="AO256" s="13"/>
      <c r="AP256" s="13"/>
      <c r="AQ256" s="13"/>
      <c r="AR256" s="13"/>
      <c r="AS256" s="13"/>
      <c r="AT256" s="13"/>
      <c r="AU256" s="13"/>
      <c r="AV256" s="13"/>
      <c r="AW256" s="13"/>
      <c r="AX256" s="13"/>
      <c r="AY256" s="13"/>
      <c r="AZ256" s="13"/>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row>
    <row r="257" spans="1:151" ht="20">
      <c r="C257" s="150" t="str">
        <f>A175</f>
        <v>7.a</v>
      </c>
      <c r="D257" s="151">
        <f>AH175</f>
        <v>0</v>
      </c>
      <c r="E257" s="151"/>
      <c r="G257" s="149" t="s">
        <v>359</v>
      </c>
      <c r="H257" s="149" t="s">
        <v>359</v>
      </c>
      <c r="I257" t="s">
        <v>7</v>
      </c>
      <c r="AJ257" s="13"/>
      <c r="AK257" s="13"/>
      <c r="AL257" s="13"/>
      <c r="AM257" s="13"/>
      <c r="AN257" s="13"/>
      <c r="AO257" s="13"/>
      <c r="AP257" s="13"/>
      <c r="AQ257" s="13"/>
      <c r="AR257" s="13"/>
      <c r="AS257" s="13"/>
      <c r="AT257" s="13"/>
      <c r="AU257" s="13"/>
      <c r="AV257" s="13"/>
      <c r="AW257" s="13"/>
      <c r="AX257" s="13"/>
      <c r="AY257" s="13"/>
      <c r="AZ257" s="13"/>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row>
    <row r="258" spans="1:151" ht="20">
      <c r="C258" s="150" t="str">
        <f>A176</f>
        <v>7.b</v>
      </c>
      <c r="D258" s="151">
        <f>AH176</f>
        <v>0</v>
      </c>
      <c r="E258" s="151"/>
      <c r="G258" s="150" t="str">
        <f t="shared" ref="G258:G265" si="28">A143</f>
        <v>3.a</v>
      </c>
      <c r="H258" s="151">
        <f t="shared" ref="H258:H265" si="29">AH143</f>
        <v>0</v>
      </c>
      <c r="I258" s="151"/>
      <c r="AJ258" s="13"/>
      <c r="AK258" s="13"/>
      <c r="AL258" s="13"/>
      <c r="AM258" s="13"/>
      <c r="AN258" s="13"/>
      <c r="AO258" s="13"/>
      <c r="AP258" s="13"/>
      <c r="AQ258" s="13"/>
      <c r="AR258" s="13"/>
      <c r="AS258" s="13"/>
      <c r="AT258" s="13"/>
      <c r="AU258" s="13"/>
      <c r="AV258" s="13"/>
      <c r="AW258" s="13"/>
      <c r="AX258" s="13"/>
      <c r="AY258" s="13"/>
      <c r="AZ258" s="13"/>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row>
    <row r="259" spans="1:151" ht="20">
      <c r="C259" s="150" t="str">
        <f>A177</f>
        <v>7.c</v>
      </c>
      <c r="D259" s="151">
        <f>AH177</f>
        <v>0</v>
      </c>
      <c r="E259" s="151"/>
      <c r="G259" s="150" t="str">
        <f t="shared" si="28"/>
        <v>3.b</v>
      </c>
      <c r="H259" s="151">
        <f t="shared" si="29"/>
        <v>0</v>
      </c>
      <c r="I259" s="151"/>
      <c r="AJ259" s="13"/>
      <c r="AK259" s="13"/>
      <c r="AL259" s="13"/>
      <c r="AM259" s="13"/>
      <c r="AN259" s="13"/>
      <c r="AO259" s="13"/>
      <c r="AP259" s="13"/>
      <c r="AQ259" s="13"/>
      <c r="AR259" s="13"/>
      <c r="AS259" s="13"/>
      <c r="AT259" s="13"/>
      <c r="AU259" s="13"/>
      <c r="AV259" s="13"/>
      <c r="AW259" s="13"/>
      <c r="AX259" s="13"/>
      <c r="AY259" s="13"/>
      <c r="AZ259" s="13"/>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row>
    <row r="260" spans="1:151" ht="19">
      <c r="G260" s="150" t="str">
        <f t="shared" si="28"/>
        <v>3.c</v>
      </c>
      <c r="H260" s="151">
        <f t="shared" si="29"/>
        <v>0</v>
      </c>
      <c r="I260" s="151"/>
      <c r="AJ260" s="13"/>
      <c r="AK260" s="13"/>
      <c r="AL260" s="13"/>
      <c r="AM260" s="13"/>
      <c r="AN260" s="13"/>
      <c r="AO260" s="13"/>
      <c r="AP260" s="13"/>
      <c r="AQ260" s="13"/>
      <c r="AR260" s="13"/>
      <c r="AS260" s="13"/>
      <c r="AT260" s="13"/>
      <c r="AU260" s="13"/>
      <c r="AV260" s="13"/>
      <c r="AW260" s="13"/>
      <c r="AX260" s="13"/>
      <c r="AY260" s="13"/>
      <c r="AZ260" s="13"/>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row>
    <row r="261" spans="1:151" ht="15" customHeight="1">
      <c r="A261" s="155" t="s">
        <v>149</v>
      </c>
      <c r="B261" s="156">
        <v>41944</v>
      </c>
      <c r="C261" s="156">
        <v>41671</v>
      </c>
      <c r="D261" s="156">
        <v>41760</v>
      </c>
      <c r="E261" s="155" t="s">
        <v>276</v>
      </c>
      <c r="G261" s="150" t="str">
        <f t="shared" si="28"/>
        <v>3.d</v>
      </c>
      <c r="H261" s="151">
        <f t="shared" si="29"/>
        <v>0</v>
      </c>
      <c r="I261" s="151"/>
      <c r="AJ261" s="157"/>
      <c r="AK261" s="157"/>
      <c r="AL261" s="157"/>
      <c r="AM261" s="157"/>
      <c r="AN261" s="157"/>
      <c r="AO261" s="157"/>
      <c r="AP261" s="157"/>
      <c r="AQ261" s="157"/>
      <c r="AR261" s="157"/>
      <c r="AS261" s="157"/>
      <c r="AT261" s="157"/>
      <c r="AU261" s="157"/>
      <c r="AV261" s="157"/>
      <c r="AW261" s="157"/>
      <c r="AX261" s="157"/>
      <c r="AY261" s="157"/>
      <c r="AZ261" s="157"/>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49"/>
      <c r="ET261" s="149"/>
      <c r="EU261" s="149"/>
    </row>
    <row r="262" spans="1:151" s="149" customFormat="1" ht="15" customHeight="1">
      <c r="A262" s="155" t="str">
        <f>G61</f>
        <v xml:space="preserve"> &amp;   </v>
      </c>
      <c r="B262" s="159">
        <f>AB124</f>
        <v>0</v>
      </c>
      <c r="C262" s="159">
        <f>AD124</f>
        <v>0</v>
      </c>
      <c r="D262" s="159">
        <f>AF124</f>
        <v>0</v>
      </c>
      <c r="E262" s="159">
        <f>AH124</f>
        <v>0</v>
      </c>
      <c r="F262"/>
      <c r="G262" s="150" t="str">
        <f t="shared" si="28"/>
        <v>3.e</v>
      </c>
      <c r="H262" s="151">
        <f t="shared" si="29"/>
        <v>0</v>
      </c>
      <c r="I262" s="151"/>
      <c r="J262"/>
      <c r="K262"/>
      <c r="L262"/>
      <c r="M262"/>
      <c r="N262"/>
      <c r="O262"/>
      <c r="P262"/>
      <c r="Q262"/>
      <c r="R262"/>
      <c r="S262"/>
      <c r="T262"/>
      <c r="U262"/>
      <c r="V262"/>
      <c r="W262"/>
      <c r="X262"/>
      <c r="Y262"/>
      <c r="Z262"/>
      <c r="AA262"/>
      <c r="AB262"/>
      <c r="AC262"/>
      <c r="AD262"/>
      <c r="AE262"/>
      <c r="AF262"/>
      <c r="AG262"/>
      <c r="AH262"/>
      <c r="AI262"/>
      <c r="AJ262" s="157"/>
      <c r="AK262" s="157"/>
      <c r="AL262" s="157"/>
      <c r="AM262" s="157"/>
      <c r="AN262" s="157"/>
      <c r="AO262" s="157"/>
      <c r="AP262" s="157"/>
      <c r="AQ262" s="157"/>
      <c r="AR262" s="157"/>
      <c r="AS262" s="157"/>
      <c r="AT262" s="157"/>
      <c r="AU262" s="157"/>
      <c r="AV262" s="157"/>
      <c r="AW262" s="157"/>
      <c r="AX262" s="157"/>
      <c r="AY262" s="157"/>
      <c r="AZ262" s="157"/>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row>
    <row r="263" spans="1:151" ht="15" customHeight="1">
      <c r="A263" s="160" t="s">
        <v>150</v>
      </c>
      <c r="B263" s="161">
        <f>AB125</f>
        <v>0</v>
      </c>
      <c r="C263" s="161">
        <f>AD125</f>
        <v>0</v>
      </c>
      <c r="D263" s="161">
        <f>AF125</f>
        <v>0</v>
      </c>
      <c r="E263" s="161">
        <f>AH125</f>
        <v>0</v>
      </c>
      <c r="G263" s="150" t="str">
        <f t="shared" si="28"/>
        <v>3.f</v>
      </c>
      <c r="H263" s="151">
        <f t="shared" si="29"/>
        <v>0</v>
      </c>
      <c r="I263" s="151"/>
      <c r="AJ263" s="157"/>
      <c r="AK263" s="157"/>
      <c r="AL263" s="157"/>
      <c r="AM263" s="157"/>
      <c r="AN263" s="157"/>
      <c r="AO263" s="157"/>
      <c r="AP263" s="157"/>
      <c r="AQ263" s="157"/>
      <c r="AR263" s="157"/>
      <c r="AS263" s="157"/>
      <c r="AT263" s="157"/>
      <c r="AU263" s="157"/>
      <c r="AV263" s="157"/>
      <c r="AW263" s="157"/>
      <c r="AX263" s="157"/>
      <c r="AY263" s="157"/>
      <c r="AZ263" s="157"/>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49"/>
      <c r="ET263" s="149"/>
      <c r="EU263" s="149"/>
    </row>
    <row r="264" spans="1:151" ht="15" customHeight="1">
      <c r="A264" s="160" t="s">
        <v>160</v>
      </c>
      <c r="B264" s="161">
        <f>AB135</f>
        <v>0</v>
      </c>
      <c r="C264" s="161">
        <f>AD135</f>
        <v>0</v>
      </c>
      <c r="D264" s="161">
        <f>AF135</f>
        <v>0</v>
      </c>
      <c r="E264" s="161">
        <f>AH135</f>
        <v>0</v>
      </c>
      <c r="G264" s="150" t="str">
        <f t="shared" si="28"/>
        <v>3.g</v>
      </c>
      <c r="H264" s="151">
        <f t="shared" si="29"/>
        <v>0</v>
      </c>
      <c r="I264" s="151"/>
      <c r="AJ264" s="157"/>
      <c r="AK264" s="157"/>
      <c r="AL264" s="157"/>
      <c r="AM264" s="157"/>
      <c r="AN264" s="157"/>
      <c r="AO264" s="157"/>
      <c r="AP264" s="157"/>
      <c r="AQ264" s="157"/>
      <c r="AR264" s="157"/>
      <c r="AS264" s="157"/>
      <c r="AT264" s="157"/>
      <c r="AU264" s="157"/>
      <c r="AV264" s="157"/>
      <c r="AW264" s="157"/>
      <c r="AX264" s="157"/>
      <c r="AY264" s="157"/>
      <c r="AZ264" s="157"/>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49"/>
      <c r="ET264" s="149"/>
      <c r="EU264" s="149"/>
    </row>
    <row r="265" spans="1:151" ht="15" customHeight="1">
      <c r="A265" s="160" t="s">
        <v>167</v>
      </c>
      <c r="B265" s="161">
        <f>AB142</f>
        <v>0</v>
      </c>
      <c r="C265" s="161">
        <f>AD142</f>
        <v>0</v>
      </c>
      <c r="D265" s="161">
        <f>AF142</f>
        <v>0</v>
      </c>
      <c r="E265" s="161">
        <f>AH142</f>
        <v>0</v>
      </c>
      <c r="G265" s="150" t="str">
        <f t="shared" si="28"/>
        <v>3.h</v>
      </c>
      <c r="H265" s="151">
        <f t="shared" si="29"/>
        <v>0</v>
      </c>
      <c r="I265" s="151"/>
      <c r="AJ265" s="13"/>
      <c r="AK265" s="13"/>
      <c r="AL265" s="13"/>
      <c r="AM265" s="13"/>
      <c r="AN265" s="13"/>
      <c r="AO265" s="13"/>
      <c r="AP265" s="13"/>
      <c r="AQ265" s="13"/>
      <c r="AR265" s="13"/>
      <c r="AS265" s="13"/>
      <c r="AT265" s="13"/>
      <c r="AU265" s="13"/>
      <c r="AV265" s="13"/>
      <c r="AW265" s="13"/>
      <c r="AX265" s="13"/>
      <c r="AY265" s="13"/>
      <c r="AZ265" s="13"/>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row>
    <row r="266" spans="1:151" ht="15" customHeight="1">
      <c r="A266" s="160" t="s">
        <v>176</v>
      </c>
      <c r="B266" s="161">
        <f>AB151</f>
        <v>0</v>
      </c>
      <c r="C266" s="161">
        <f>AD151</f>
        <v>0</v>
      </c>
      <c r="D266" s="161">
        <f>AF151</f>
        <v>0</v>
      </c>
      <c r="E266" s="161">
        <f>AH151</f>
        <v>0</v>
      </c>
      <c r="G266" s="149" t="s">
        <v>360</v>
      </c>
      <c r="H266" s="149" t="s">
        <v>360</v>
      </c>
      <c r="I266" t="s">
        <v>3</v>
      </c>
      <c r="AJ266" s="13"/>
      <c r="AK266" s="13"/>
      <c r="AL266" s="13"/>
      <c r="AM266" s="13"/>
      <c r="AN266" s="13"/>
      <c r="AO266" s="13"/>
      <c r="AP266" s="13"/>
      <c r="AQ266" s="13"/>
      <c r="AR266" s="13"/>
      <c r="AS266" s="13"/>
      <c r="AT266" s="13"/>
      <c r="AU266" s="13"/>
      <c r="AV266" s="13"/>
      <c r="AW266" s="13"/>
      <c r="AX266" s="13"/>
      <c r="AY266" s="13"/>
      <c r="AZ266" s="13"/>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row>
    <row r="267" spans="1:151" ht="15" customHeight="1">
      <c r="A267" s="160" t="s">
        <v>183</v>
      </c>
      <c r="B267" s="161">
        <f>AB158</f>
        <v>0</v>
      </c>
      <c r="C267" s="161">
        <f>AD158</f>
        <v>0</v>
      </c>
      <c r="D267" s="161">
        <f>AF158</f>
        <v>0</v>
      </c>
      <c r="E267" s="161">
        <f>AH158</f>
        <v>0</v>
      </c>
      <c r="G267" s="150" t="str">
        <f t="shared" ref="G267:G272" si="30">A152</f>
        <v>4.a</v>
      </c>
      <c r="H267" s="151">
        <f t="shared" ref="H267:H272" si="31">AH152</f>
        <v>0</v>
      </c>
      <c r="I267" s="151"/>
      <c r="AJ267" s="13"/>
      <c r="AK267" s="13"/>
      <c r="AL267" s="13"/>
      <c r="AM267" s="13"/>
      <c r="AN267" s="13"/>
      <c r="AO267" s="13"/>
      <c r="AP267" s="13"/>
      <c r="AQ267" s="13"/>
      <c r="AR267" s="13"/>
      <c r="AS267" s="13"/>
      <c r="AT267" s="13"/>
      <c r="AU267" s="13"/>
      <c r="AV267" s="13"/>
      <c r="AW267" s="13"/>
      <c r="AX267" s="13"/>
      <c r="AY267" s="13"/>
      <c r="AZ267" s="13"/>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row>
    <row r="268" spans="1:151" ht="15" customHeight="1">
      <c r="A268" s="160" t="s">
        <v>192</v>
      </c>
      <c r="B268" s="161">
        <f>AB167</f>
        <v>0</v>
      </c>
      <c r="C268" s="161">
        <f>AD167</f>
        <v>0</v>
      </c>
      <c r="D268" s="161">
        <f>AF167</f>
        <v>0</v>
      </c>
      <c r="E268" s="161">
        <f>AH167</f>
        <v>0</v>
      </c>
      <c r="G268" s="150" t="str">
        <f t="shared" si="30"/>
        <v>4.b</v>
      </c>
      <c r="H268" s="151">
        <f t="shared" si="31"/>
        <v>0</v>
      </c>
      <c r="I268" s="151"/>
      <c r="AJ268" s="13"/>
      <c r="AK268" s="13"/>
      <c r="AL268" s="13"/>
      <c r="AM268" s="13"/>
      <c r="AN268" s="13"/>
      <c r="AO268" s="13"/>
      <c r="AP268" s="13"/>
      <c r="AQ268" s="13"/>
      <c r="AR268" s="13"/>
      <c r="AS268" s="13"/>
      <c r="AT268" s="13"/>
      <c r="AU268" s="13"/>
      <c r="AV268" s="13"/>
      <c r="AW268" s="13"/>
      <c r="AX268" s="13"/>
      <c r="AY268" s="13"/>
      <c r="AZ268" s="13"/>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row>
    <row r="269" spans="1:151" ht="15" customHeight="1">
      <c r="A269" s="160" t="s">
        <v>199</v>
      </c>
      <c r="B269" s="161">
        <f>AB174</f>
        <v>0</v>
      </c>
      <c r="C269" s="161">
        <f>AD174</f>
        <v>0</v>
      </c>
      <c r="D269" s="161">
        <f>AF174</f>
        <v>0</v>
      </c>
      <c r="E269" s="161">
        <f>AH174</f>
        <v>0</v>
      </c>
      <c r="G269" s="150" t="str">
        <f t="shared" si="30"/>
        <v>4.c</v>
      </c>
      <c r="H269" s="151">
        <f t="shared" si="31"/>
        <v>0</v>
      </c>
      <c r="I269" s="151"/>
      <c r="AJ269" s="13"/>
      <c r="AK269" s="13"/>
      <c r="AL269" s="13"/>
      <c r="AM269" s="13"/>
      <c r="AN269" s="13"/>
      <c r="AO269" s="13"/>
      <c r="AP269" s="13"/>
      <c r="AQ269" s="13"/>
      <c r="AR269" s="13"/>
      <c r="AS269" s="13"/>
      <c r="AT269" s="13"/>
      <c r="AU269" s="13"/>
      <c r="AV269" s="13"/>
      <c r="AW269" s="13"/>
      <c r="AX269" s="13"/>
      <c r="AY269" s="13"/>
      <c r="AZ269" s="13"/>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row>
    <row r="270" spans="1:151" ht="20">
      <c r="G270" s="150" t="str">
        <f t="shared" si="30"/>
        <v>4.d</v>
      </c>
      <c r="H270" s="151">
        <f t="shared" si="31"/>
        <v>0</v>
      </c>
      <c r="I270" s="151"/>
      <c r="AJ270" s="13"/>
      <c r="AK270" s="13"/>
      <c r="AL270" s="13"/>
      <c r="AM270" s="13"/>
      <c r="AN270" s="13"/>
      <c r="AO270" s="13"/>
      <c r="AP270" s="13"/>
      <c r="AQ270" s="13"/>
      <c r="AR270" s="13"/>
      <c r="AS270" s="13"/>
      <c r="AT270" s="13"/>
      <c r="AU270" s="13"/>
      <c r="AV270" s="13"/>
      <c r="AW270" s="13"/>
      <c r="AX270" s="13"/>
      <c r="AY270" s="13"/>
      <c r="AZ270" s="13"/>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row>
    <row r="271" spans="1:151" ht="20">
      <c r="G271" s="150" t="str">
        <f t="shared" si="30"/>
        <v>4.e</v>
      </c>
      <c r="H271" s="151">
        <f t="shared" si="31"/>
        <v>0</v>
      </c>
      <c r="I271" s="151"/>
      <c r="AJ271" s="13"/>
      <c r="AK271" s="13"/>
      <c r="AL271" s="13"/>
      <c r="AM271" s="13"/>
      <c r="AN271" s="13"/>
      <c r="AO271" s="13"/>
      <c r="AP271" s="13"/>
      <c r="AQ271" s="13"/>
      <c r="AR271" s="13"/>
      <c r="AS271" s="13"/>
      <c r="AT271" s="13"/>
      <c r="AU271" s="13"/>
      <c r="AV271" s="13"/>
      <c r="AW271" s="13"/>
      <c r="AX271" s="13"/>
      <c r="AY271" s="13"/>
      <c r="AZ271" s="13"/>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row>
    <row r="272" spans="1:151" ht="18">
      <c r="G272" s="150" t="str">
        <f t="shared" si="30"/>
        <v>4.f</v>
      </c>
      <c r="H272" s="151">
        <f t="shared" si="31"/>
        <v>0</v>
      </c>
      <c r="I272" s="151"/>
      <c r="AJ272" s="13"/>
      <c r="AK272" s="13"/>
      <c r="AL272" s="13"/>
      <c r="AM272" s="13"/>
      <c r="AN272" s="13"/>
      <c r="AO272" s="13"/>
      <c r="AP272" s="13"/>
      <c r="AQ272" s="13"/>
      <c r="AR272" s="13"/>
      <c r="AS272" s="13"/>
      <c r="AT272" s="13"/>
      <c r="AU272" s="13"/>
      <c r="AV272" s="13"/>
      <c r="AW272" s="13"/>
      <c r="AX272" s="13"/>
      <c r="AY272" s="13"/>
      <c r="AZ272" s="13"/>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row>
    <row r="273" spans="36:148">
      <c r="AJ273" s="13"/>
      <c r="AK273" s="13"/>
      <c r="AL273" s="13"/>
      <c r="AM273" s="13"/>
      <c r="AN273" s="13"/>
      <c r="AO273" s="13"/>
      <c r="AP273" s="13"/>
      <c r="AQ273" s="13"/>
      <c r="AR273" s="13"/>
      <c r="AS273" s="13"/>
      <c r="AT273" s="13"/>
      <c r="AU273" s="13"/>
      <c r="AV273" s="13"/>
      <c r="AW273" s="13"/>
      <c r="AX273" s="13"/>
      <c r="AY273" s="13"/>
      <c r="AZ273" s="13"/>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row>
    <row r="274" spans="36:148">
      <c r="AJ274" s="13"/>
      <c r="AK274" s="13"/>
      <c r="AL274" s="13"/>
      <c r="AM274" s="13"/>
      <c r="AN274" s="13"/>
      <c r="AO274" s="13"/>
      <c r="AP274" s="13"/>
      <c r="AQ274" s="13"/>
      <c r="AR274" s="13"/>
      <c r="AS274" s="13"/>
      <c r="AT274" s="13"/>
      <c r="AU274" s="13"/>
      <c r="AV274" s="13"/>
      <c r="AW274" s="13"/>
      <c r="AX274" s="13"/>
      <c r="AY274" s="13"/>
      <c r="AZ274" s="13"/>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row>
    <row r="275" spans="36:148">
      <c r="AJ275" s="13"/>
      <c r="AK275" s="13"/>
      <c r="AL275" s="13"/>
      <c r="AM275" s="13"/>
      <c r="AN275" s="13"/>
      <c r="AO275" s="13"/>
      <c r="AP275" s="13"/>
      <c r="AQ275" s="13"/>
      <c r="AR275" s="13"/>
      <c r="AS275" s="13"/>
      <c r="AT275" s="13"/>
      <c r="AU275" s="13"/>
      <c r="AV275" s="13"/>
      <c r="AW275" s="13"/>
      <c r="AX275" s="13"/>
      <c r="AY275" s="13"/>
      <c r="AZ275" s="13"/>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row>
    <row r="276" spans="36:148">
      <c r="AJ276" s="13"/>
      <c r="AK276" s="13"/>
      <c r="AL276" s="13"/>
      <c r="AM276" s="13"/>
      <c r="AN276" s="13"/>
      <c r="AO276" s="13"/>
      <c r="AP276" s="13"/>
      <c r="AQ276" s="13"/>
      <c r="AR276" s="13"/>
      <c r="AS276" s="13"/>
      <c r="AT276" s="13"/>
      <c r="AU276" s="13"/>
      <c r="AV276" s="13"/>
      <c r="AW276" s="13"/>
      <c r="AX276" s="13"/>
      <c r="AY276" s="13"/>
      <c r="AZ276" s="13"/>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row>
  </sheetData>
  <sheetProtection algorithmName="SHA-512" hashValue="Rh0hgKBs5xmnAvBnhfa4Ee25GWKwml+gSey24pIAzGY4n8ahH7y42yxRButGYqUj/PBxlb48hJoJlf4Ir4f7DQ==" saltValue="UAllWlb53MlfD8Gh/tJEZQ==" spinCount="100000" sheet="1" objects="1" scenarios="1"/>
  <protectedRanges>
    <protectedRange algorithmName="SHA-512" hashValue="NW6VKur2D9btD4/C+8IwlKIXGkLQYrJTyIhLYyK5RThK7j3VJnOf4MZqWYk2fKDIx3m3AsT0BlAEojcxDYyp/g==" saltValue="Mwc7s3aQdoGi+h84dxR2NA==" spinCount="100000" sqref="AK60:AK61 B261:B262 E261:E262 B123:B124 E123:E124" name="Ungroup_3_2_2"/>
    <protectedRange algorithmName="SHA-512" hashValue="NW6VKur2D9btD4/C+8IwlKIXGkLQYrJTyIhLYyK5RThK7j3VJnOf4MZqWYk2fKDIx3m3AsT0BlAEojcxDYyp/g==" saltValue="Mwc7s3aQdoGi+h84dxR2NA==" spinCount="100000" sqref="A126:A134 G241:G249" name="Ungroup_4_1_1"/>
    <protectedRange algorithmName="SHA-512" hashValue="NW6VKur2D9btD4/C+8IwlKIXGkLQYrJTyIhLYyK5RThK7j3VJnOf4MZqWYk2fKDIx3m3AsT0BlAEojcxDYyp/g==" saltValue="Mwc7s3aQdoGi+h84dxR2NA==" spinCount="100000" sqref="A135 A264" name="Ungroup_4_1_2"/>
    <protectedRange algorithmName="SHA-512" hashValue="NW6VKur2D9btD4/C+8IwlKIXGkLQYrJTyIhLYyK5RThK7j3VJnOf4MZqWYk2fKDIx3m3AsT0BlAEojcxDYyp/g==" saltValue="Mwc7s3aQdoGi+h84dxR2NA==" spinCount="100000" sqref="A125 A263" name="Ungroup_4_1_3"/>
    <protectedRange algorithmName="SHA-512" hashValue="NW6VKur2D9btD4/C+8IwlKIXGkLQYrJTyIhLYyK5RThK7j3VJnOf4MZqWYk2fKDIx3m3AsT0BlAEojcxDYyp/g==" saltValue="Mwc7s3aQdoGi+h84dxR2NA==" spinCount="100000" sqref="A142:A177 A265:A269 G258:G265 G267:G272 C241:C248 C250:C255 C257:C259" name="Ungroup_4_1"/>
    <protectedRange algorithmName="SHA-512" hashValue="NW6VKur2D9btD4/C+8IwlKIXGkLQYrJTyIhLYyK5RThK7j3VJnOf4MZqWYk2fKDIx3m3AsT0BlAEojcxDYyp/g==" saltValue="Mwc7s3aQdoGi+h84dxR2NA==" spinCount="100000" sqref="A136:A141 G251:G256" name="Ungroup_4_1_4"/>
    <protectedRange algorithmName="SHA-512" hashValue="NW6VKur2D9btD4/C+8IwlKIXGkLQYrJTyIhLYyK5RThK7j3VJnOf4MZqWYk2fKDIx3m3AsT0BlAEojcxDYyp/g==" saltValue="Mwc7s3aQdoGi+h84dxR2NA==" spinCount="100000" sqref="B210:B224 F210:F224" name="Ungroup_4"/>
    <protectedRange algorithmName="SHA-512" hashValue="NW6VKur2D9btD4/C+8IwlKIXGkLQYrJTyIhLYyK5RThK7j3VJnOf4MZqWYk2fKDIx3m3AsT0BlAEojcxDYyp/g==" saltValue="Mwc7s3aQdoGi+h84dxR2NA==" spinCount="100000" sqref="CQ35:CQ59" name="Ungroup_3_2_2_1"/>
    <protectedRange algorithmName="SHA-512" hashValue="NW6VKur2D9btD4/C+8IwlKIXGkLQYrJTyIhLYyK5RThK7j3VJnOf4MZqWYk2fKDIx3m3AsT0BlAEojcxDYyp/g==" saltValue="Mwc7s3aQdoGi+h84dxR2NA==" spinCount="100000" sqref="CS60:DA60" name="Ungroup_4_1_1_1"/>
    <protectedRange algorithmName="SHA-512" hashValue="NW6VKur2D9btD4/C+8IwlKIXGkLQYrJTyIhLYyK5RThK7j3VJnOf4MZqWYk2fKDIx3m3AsT0BlAEojcxDYyp/g==" saltValue="Mwc7s3aQdoGi+h84dxR2NA==" spinCount="100000" sqref="DB60" name="Ungroup_4_1_2_1"/>
    <protectedRange algorithmName="SHA-512" hashValue="NW6VKur2D9btD4/C+8IwlKIXGkLQYrJTyIhLYyK5RThK7j3VJnOf4MZqWYk2fKDIx3m3AsT0BlAEojcxDYyp/g==" saltValue="Mwc7s3aQdoGi+h84dxR2NA==" spinCount="100000" sqref="CR60" name="Ungroup_4_1_3_1"/>
    <protectedRange algorithmName="SHA-512" hashValue="NW6VKur2D9btD4/C+8IwlKIXGkLQYrJTyIhLYyK5RThK7j3VJnOf4MZqWYk2fKDIx3m3AsT0BlAEojcxDYyp/g==" saltValue="Mwc7s3aQdoGi+h84dxR2NA==" spinCount="100000" sqref="DI60:ER60" name="Ungroup_4_1_5"/>
    <protectedRange algorithmName="SHA-512" hashValue="NW6VKur2D9btD4/C+8IwlKIXGkLQYrJTyIhLYyK5RThK7j3VJnOf4MZqWYk2fKDIx3m3AsT0BlAEojcxDYyp/g==" saltValue="Mwc7s3aQdoGi+h84dxR2NA==" spinCount="100000" sqref="DC60:DH60" name="Ungroup_4_1_4_1"/>
    <protectedRange algorithmName="SHA-512" hashValue="NW6VKur2D9btD4/C+8IwlKIXGkLQYrJTyIhLYyK5RThK7j3VJnOf4MZqWYk2fKDIx3m3AsT0BlAEojcxDYyp/g==" saltValue="Mwc7s3aQdoGi+h84dxR2NA==" spinCount="100000" sqref="B94:B121 E94:E121" name="Ungroup_3_2_2_2"/>
  </protectedRanges>
  <mergeCells count="710">
    <mergeCell ref="Z224:AA224"/>
    <mergeCell ref="T223:U223"/>
    <mergeCell ref="V223:W223"/>
    <mergeCell ref="X223:Y223"/>
    <mergeCell ref="Z223:AA223"/>
    <mergeCell ref="H224:I224"/>
    <mergeCell ref="J224:K224"/>
    <mergeCell ref="L224:M224"/>
    <mergeCell ref="N224:O224"/>
    <mergeCell ref="P224:Q224"/>
    <mergeCell ref="R224:S224"/>
    <mergeCell ref="H223:I223"/>
    <mergeCell ref="J223:K223"/>
    <mergeCell ref="L223:M223"/>
    <mergeCell ref="N223:O223"/>
    <mergeCell ref="P223:Q223"/>
    <mergeCell ref="R223:S223"/>
    <mergeCell ref="T224:U224"/>
    <mergeCell ref="V224:W224"/>
    <mergeCell ref="X224:Y224"/>
    <mergeCell ref="Z221:AA221"/>
    <mergeCell ref="H222:I222"/>
    <mergeCell ref="J222:K222"/>
    <mergeCell ref="L222:M222"/>
    <mergeCell ref="N222:O222"/>
    <mergeCell ref="P222:Q222"/>
    <mergeCell ref="R222:S222"/>
    <mergeCell ref="T222:U222"/>
    <mergeCell ref="V222:W222"/>
    <mergeCell ref="X222:Y222"/>
    <mergeCell ref="Z222:AA222"/>
    <mergeCell ref="H221:I221"/>
    <mergeCell ref="J221:K221"/>
    <mergeCell ref="L221:M221"/>
    <mergeCell ref="N221:O221"/>
    <mergeCell ref="P221:Q221"/>
    <mergeCell ref="R221:S221"/>
    <mergeCell ref="T221:U221"/>
    <mergeCell ref="V221:W221"/>
    <mergeCell ref="X221:Y221"/>
    <mergeCell ref="Z219:AA219"/>
    <mergeCell ref="H220:I220"/>
    <mergeCell ref="J220:K220"/>
    <mergeCell ref="L220:M220"/>
    <mergeCell ref="N220:O220"/>
    <mergeCell ref="P220:Q220"/>
    <mergeCell ref="R220:S220"/>
    <mergeCell ref="T220:U220"/>
    <mergeCell ref="V220:W220"/>
    <mergeCell ref="X220:Y220"/>
    <mergeCell ref="Z220:AA220"/>
    <mergeCell ref="H219:I219"/>
    <mergeCell ref="J219:K219"/>
    <mergeCell ref="L219:M219"/>
    <mergeCell ref="N219:O219"/>
    <mergeCell ref="P219:Q219"/>
    <mergeCell ref="R219:S219"/>
    <mergeCell ref="T219:U219"/>
    <mergeCell ref="V219:W219"/>
    <mergeCell ref="X219:Y219"/>
    <mergeCell ref="Z217:AA217"/>
    <mergeCell ref="H218:I218"/>
    <mergeCell ref="J218:K218"/>
    <mergeCell ref="L218:M218"/>
    <mergeCell ref="N218:O218"/>
    <mergeCell ref="P218:Q218"/>
    <mergeCell ref="R218:S218"/>
    <mergeCell ref="T218:U218"/>
    <mergeCell ref="V218:W218"/>
    <mergeCell ref="X218:Y218"/>
    <mergeCell ref="Z218:AA218"/>
    <mergeCell ref="H217:I217"/>
    <mergeCell ref="J217:K217"/>
    <mergeCell ref="L217:M217"/>
    <mergeCell ref="N217:O217"/>
    <mergeCell ref="P217:Q217"/>
    <mergeCell ref="R217:S217"/>
    <mergeCell ref="T217:U217"/>
    <mergeCell ref="V217:W217"/>
    <mergeCell ref="X217:Y217"/>
    <mergeCell ref="Z215:AA215"/>
    <mergeCell ref="H216:I216"/>
    <mergeCell ref="J216:K216"/>
    <mergeCell ref="L216:M216"/>
    <mergeCell ref="N216:O216"/>
    <mergeCell ref="P216:Q216"/>
    <mergeCell ref="R216:S216"/>
    <mergeCell ref="T216:U216"/>
    <mergeCell ref="V216:W216"/>
    <mergeCell ref="X216:Y216"/>
    <mergeCell ref="Z216:AA216"/>
    <mergeCell ref="H215:I215"/>
    <mergeCell ref="J215:K215"/>
    <mergeCell ref="L215:M215"/>
    <mergeCell ref="N215:O215"/>
    <mergeCell ref="P215:Q215"/>
    <mergeCell ref="R215:S215"/>
    <mergeCell ref="T215:U215"/>
    <mergeCell ref="V215:W215"/>
    <mergeCell ref="X215:Y215"/>
    <mergeCell ref="Z213:AA213"/>
    <mergeCell ref="H214:I214"/>
    <mergeCell ref="J214:K214"/>
    <mergeCell ref="L214:M214"/>
    <mergeCell ref="N214:O214"/>
    <mergeCell ref="P214:Q214"/>
    <mergeCell ref="R214:S214"/>
    <mergeCell ref="T214:U214"/>
    <mergeCell ref="V214:W214"/>
    <mergeCell ref="X214:Y214"/>
    <mergeCell ref="Z214:AA214"/>
    <mergeCell ref="H213:I213"/>
    <mergeCell ref="J213:K213"/>
    <mergeCell ref="L213:M213"/>
    <mergeCell ref="N213:O213"/>
    <mergeCell ref="P213:Q213"/>
    <mergeCell ref="R213:S213"/>
    <mergeCell ref="T213:U213"/>
    <mergeCell ref="V213:W213"/>
    <mergeCell ref="X213:Y213"/>
    <mergeCell ref="Z211:AA211"/>
    <mergeCell ref="H212:I212"/>
    <mergeCell ref="J212:K212"/>
    <mergeCell ref="L212:M212"/>
    <mergeCell ref="N212:O212"/>
    <mergeCell ref="P212:Q212"/>
    <mergeCell ref="R212:S212"/>
    <mergeCell ref="T212:U212"/>
    <mergeCell ref="V212:W212"/>
    <mergeCell ref="X212:Y212"/>
    <mergeCell ref="Z212:AA212"/>
    <mergeCell ref="H211:I211"/>
    <mergeCell ref="J211:K211"/>
    <mergeCell ref="L211:M211"/>
    <mergeCell ref="N211:O211"/>
    <mergeCell ref="P211:Q211"/>
    <mergeCell ref="R211:S211"/>
    <mergeCell ref="T211:U211"/>
    <mergeCell ref="V211:W211"/>
    <mergeCell ref="X211:Y211"/>
    <mergeCell ref="Z209:AA209"/>
    <mergeCell ref="H210:I210"/>
    <mergeCell ref="J210:K210"/>
    <mergeCell ref="L210:M210"/>
    <mergeCell ref="N210:O210"/>
    <mergeCell ref="P210:Q210"/>
    <mergeCell ref="R210:S210"/>
    <mergeCell ref="T210:U210"/>
    <mergeCell ref="V210:W210"/>
    <mergeCell ref="X210:Y210"/>
    <mergeCell ref="Z210:AA210"/>
    <mergeCell ref="H209:I209"/>
    <mergeCell ref="J209:K209"/>
    <mergeCell ref="L209:M209"/>
    <mergeCell ref="N209:O209"/>
    <mergeCell ref="P209:Q209"/>
    <mergeCell ref="R209:S209"/>
    <mergeCell ref="T209:U209"/>
    <mergeCell ref="V209:W209"/>
    <mergeCell ref="X209:Y209"/>
    <mergeCell ref="S196:W196"/>
    <mergeCell ref="S197:W197"/>
    <mergeCell ref="A198:AH198"/>
    <mergeCell ref="A199:AH207"/>
    <mergeCell ref="H208:I208"/>
    <mergeCell ref="J208:K208"/>
    <mergeCell ref="L208:M208"/>
    <mergeCell ref="N208:O208"/>
    <mergeCell ref="P208:Q208"/>
    <mergeCell ref="R208:S208"/>
    <mergeCell ref="T208:U208"/>
    <mergeCell ref="V208:W208"/>
    <mergeCell ref="X208:Y208"/>
    <mergeCell ref="Z208:AA208"/>
    <mergeCell ref="S190:W190"/>
    <mergeCell ref="S191:W191"/>
    <mergeCell ref="S192:W192"/>
    <mergeCell ref="S193:W193"/>
    <mergeCell ref="S194:W194"/>
    <mergeCell ref="S195:W195"/>
    <mergeCell ref="S184:W184"/>
    <mergeCell ref="S185:W185"/>
    <mergeCell ref="S186:W186"/>
    <mergeCell ref="S187:W187"/>
    <mergeCell ref="S188:W188"/>
    <mergeCell ref="S189:W189"/>
    <mergeCell ref="S178:W178"/>
    <mergeCell ref="S179:W179"/>
    <mergeCell ref="S180:W180"/>
    <mergeCell ref="S181:W181"/>
    <mergeCell ref="S182:W182"/>
    <mergeCell ref="S183:W183"/>
    <mergeCell ref="AH176:AI176"/>
    <mergeCell ref="B177:G177"/>
    <mergeCell ref="H177:S177"/>
    <mergeCell ref="T177:AA177"/>
    <mergeCell ref="AB177:AC177"/>
    <mergeCell ref="AD177:AE177"/>
    <mergeCell ref="AF177:AG177"/>
    <mergeCell ref="AH177:AI177"/>
    <mergeCell ref="B176:G176"/>
    <mergeCell ref="H176:S176"/>
    <mergeCell ref="T176:AA176"/>
    <mergeCell ref="AB176:AC176"/>
    <mergeCell ref="AD176:AE176"/>
    <mergeCell ref="AF176:AG176"/>
    <mergeCell ref="AH174:AI174"/>
    <mergeCell ref="B175:G175"/>
    <mergeCell ref="H175:S175"/>
    <mergeCell ref="T175:AA175"/>
    <mergeCell ref="AB175:AC175"/>
    <mergeCell ref="AD175:AE175"/>
    <mergeCell ref="AF175:AG175"/>
    <mergeCell ref="AH175:AI175"/>
    <mergeCell ref="A174:S174"/>
    <mergeCell ref="T174:Y174"/>
    <mergeCell ref="Z174:AA174"/>
    <mergeCell ref="AB174:AC174"/>
    <mergeCell ref="AD174:AE174"/>
    <mergeCell ref="AF174:AG174"/>
    <mergeCell ref="AH172:AI172"/>
    <mergeCell ref="B173:G173"/>
    <mergeCell ref="H173:S173"/>
    <mergeCell ref="T173:AA173"/>
    <mergeCell ref="AB173:AC173"/>
    <mergeCell ref="AD173:AE173"/>
    <mergeCell ref="AF173:AG173"/>
    <mergeCell ref="AH173:AI173"/>
    <mergeCell ref="B172:G172"/>
    <mergeCell ref="H172:S172"/>
    <mergeCell ref="T172:AA172"/>
    <mergeCell ref="AB172:AC172"/>
    <mergeCell ref="AD172:AE172"/>
    <mergeCell ref="AF172:AG172"/>
    <mergeCell ref="AH170:AI170"/>
    <mergeCell ref="B171:G171"/>
    <mergeCell ref="H171:S171"/>
    <mergeCell ref="T171:AA171"/>
    <mergeCell ref="AB171:AC171"/>
    <mergeCell ref="AD171:AE171"/>
    <mergeCell ref="AF171:AG171"/>
    <mergeCell ref="AH171:AI171"/>
    <mergeCell ref="B170:G170"/>
    <mergeCell ref="H170:S170"/>
    <mergeCell ref="T170:AA170"/>
    <mergeCell ref="AB170:AC170"/>
    <mergeCell ref="AD170:AE170"/>
    <mergeCell ref="AF170:AG170"/>
    <mergeCell ref="AH168:AI168"/>
    <mergeCell ref="B169:G169"/>
    <mergeCell ref="H169:S169"/>
    <mergeCell ref="T169:AA169"/>
    <mergeCell ref="AB169:AC169"/>
    <mergeCell ref="AD169:AE169"/>
    <mergeCell ref="AF169:AG169"/>
    <mergeCell ref="AH169:AI169"/>
    <mergeCell ref="B168:G168"/>
    <mergeCell ref="H168:S168"/>
    <mergeCell ref="T168:AA168"/>
    <mergeCell ref="AB168:AC168"/>
    <mergeCell ref="AD168:AE168"/>
    <mergeCell ref="AF168:AG168"/>
    <mergeCell ref="AH166:AI166"/>
    <mergeCell ref="A167:S167"/>
    <mergeCell ref="T167:Y167"/>
    <mergeCell ref="Z167:AA167"/>
    <mergeCell ref="AB167:AC167"/>
    <mergeCell ref="AD167:AE167"/>
    <mergeCell ref="AF167:AG167"/>
    <mergeCell ref="AH167:AI167"/>
    <mergeCell ref="B166:G166"/>
    <mergeCell ref="H166:S166"/>
    <mergeCell ref="T166:AA166"/>
    <mergeCell ref="AB166:AC166"/>
    <mergeCell ref="AD166:AE166"/>
    <mergeCell ref="AF166:AG166"/>
    <mergeCell ref="AH164:AI164"/>
    <mergeCell ref="B165:G165"/>
    <mergeCell ref="H165:S165"/>
    <mergeCell ref="T165:AA165"/>
    <mergeCell ref="AB165:AC165"/>
    <mergeCell ref="AD165:AE165"/>
    <mergeCell ref="AF165:AG165"/>
    <mergeCell ref="AH165:AI165"/>
    <mergeCell ref="B164:G164"/>
    <mergeCell ref="H164:S164"/>
    <mergeCell ref="T164:AA164"/>
    <mergeCell ref="AB164:AC164"/>
    <mergeCell ref="AD164:AE164"/>
    <mergeCell ref="AF164:AG164"/>
    <mergeCell ref="AH162:AI162"/>
    <mergeCell ref="B163:G163"/>
    <mergeCell ref="H163:S163"/>
    <mergeCell ref="T163:AA163"/>
    <mergeCell ref="AB163:AC163"/>
    <mergeCell ref="AD163:AE163"/>
    <mergeCell ref="AF163:AG163"/>
    <mergeCell ref="AH163:AI163"/>
    <mergeCell ref="B162:G162"/>
    <mergeCell ref="H162:S162"/>
    <mergeCell ref="T162:AA162"/>
    <mergeCell ref="AB162:AC162"/>
    <mergeCell ref="AD162:AE162"/>
    <mergeCell ref="AF162:AG162"/>
    <mergeCell ref="AH160:AI160"/>
    <mergeCell ref="B161:G161"/>
    <mergeCell ref="H161:S161"/>
    <mergeCell ref="T161:AA161"/>
    <mergeCell ref="AB161:AC161"/>
    <mergeCell ref="AD161:AE161"/>
    <mergeCell ref="AF161:AG161"/>
    <mergeCell ref="AH161:AI161"/>
    <mergeCell ref="B160:G160"/>
    <mergeCell ref="H160:S160"/>
    <mergeCell ref="T160:AA160"/>
    <mergeCell ref="AB160:AC160"/>
    <mergeCell ref="AD160:AE160"/>
    <mergeCell ref="AF160:AG160"/>
    <mergeCell ref="AH158:AI158"/>
    <mergeCell ref="B159:G159"/>
    <mergeCell ref="H159:S159"/>
    <mergeCell ref="T159:AA159"/>
    <mergeCell ref="AB159:AC159"/>
    <mergeCell ref="AD159:AE159"/>
    <mergeCell ref="AF159:AG159"/>
    <mergeCell ref="AH159:AI159"/>
    <mergeCell ref="A158:S158"/>
    <mergeCell ref="T158:Y158"/>
    <mergeCell ref="Z158:AA158"/>
    <mergeCell ref="AB158:AC158"/>
    <mergeCell ref="AD158:AE158"/>
    <mergeCell ref="AF158:AG158"/>
    <mergeCell ref="AH156:AI156"/>
    <mergeCell ref="B157:G157"/>
    <mergeCell ref="H157:S157"/>
    <mergeCell ref="T157:AA157"/>
    <mergeCell ref="AB157:AC157"/>
    <mergeCell ref="AD157:AE157"/>
    <mergeCell ref="AF157:AG157"/>
    <mergeCell ref="AH157:AI157"/>
    <mergeCell ref="B156:G156"/>
    <mergeCell ref="H156:S156"/>
    <mergeCell ref="T156:AA156"/>
    <mergeCell ref="AB156:AC156"/>
    <mergeCell ref="AD156:AE156"/>
    <mergeCell ref="AF156:AG156"/>
    <mergeCell ref="AH154:AI154"/>
    <mergeCell ref="B155:G155"/>
    <mergeCell ref="H155:S155"/>
    <mergeCell ref="T155:AA155"/>
    <mergeCell ref="AB155:AC155"/>
    <mergeCell ref="AD155:AE155"/>
    <mergeCell ref="AF155:AG155"/>
    <mergeCell ref="AH155:AI155"/>
    <mergeCell ref="B154:G154"/>
    <mergeCell ref="H154:S154"/>
    <mergeCell ref="T154:AA154"/>
    <mergeCell ref="AB154:AC154"/>
    <mergeCell ref="AD154:AE154"/>
    <mergeCell ref="AF154:AG154"/>
    <mergeCell ref="AH152:AI152"/>
    <mergeCell ref="B153:G153"/>
    <mergeCell ref="H153:S153"/>
    <mergeCell ref="T153:AA153"/>
    <mergeCell ref="AB153:AC153"/>
    <mergeCell ref="AD153:AE153"/>
    <mergeCell ref="AF153:AG153"/>
    <mergeCell ref="AH153:AI153"/>
    <mergeCell ref="B152:G152"/>
    <mergeCell ref="H152:S152"/>
    <mergeCell ref="T152:AA152"/>
    <mergeCell ref="AB152:AC152"/>
    <mergeCell ref="AD152:AE152"/>
    <mergeCell ref="AF152:AG152"/>
    <mergeCell ref="AH150:AI150"/>
    <mergeCell ref="A151:S151"/>
    <mergeCell ref="T151:Y151"/>
    <mergeCell ref="Z151:AA151"/>
    <mergeCell ref="AB151:AC151"/>
    <mergeCell ref="AD151:AE151"/>
    <mergeCell ref="AF151:AG151"/>
    <mergeCell ref="AH151:AI151"/>
    <mergeCell ref="B150:G150"/>
    <mergeCell ref="H150:S150"/>
    <mergeCell ref="T150:AA150"/>
    <mergeCell ref="AB150:AC150"/>
    <mergeCell ref="AD150:AE150"/>
    <mergeCell ref="AF150:AG150"/>
    <mergeCell ref="AH148:AI148"/>
    <mergeCell ref="B149:G149"/>
    <mergeCell ref="H149:S149"/>
    <mergeCell ref="T149:AA149"/>
    <mergeCell ref="AB149:AC149"/>
    <mergeCell ref="AD149:AE149"/>
    <mergeCell ref="AF149:AG149"/>
    <mergeCell ref="AH149:AI149"/>
    <mergeCell ref="B148:G148"/>
    <mergeCell ref="H148:S148"/>
    <mergeCell ref="T148:AA148"/>
    <mergeCell ref="AB148:AC148"/>
    <mergeCell ref="AD148:AE148"/>
    <mergeCell ref="AF148:AG148"/>
    <mergeCell ref="AH146:AI146"/>
    <mergeCell ref="B147:G147"/>
    <mergeCell ref="H147:S147"/>
    <mergeCell ref="T147:AA147"/>
    <mergeCell ref="AB147:AC147"/>
    <mergeCell ref="AD147:AE147"/>
    <mergeCell ref="AF147:AG147"/>
    <mergeCell ref="AH147:AI147"/>
    <mergeCell ref="B146:G146"/>
    <mergeCell ref="H146:S146"/>
    <mergeCell ref="T146:AA146"/>
    <mergeCell ref="AB146:AC146"/>
    <mergeCell ref="AD146:AE146"/>
    <mergeCell ref="AF146:AG146"/>
    <mergeCell ref="AH144:AI144"/>
    <mergeCell ref="B145:G145"/>
    <mergeCell ref="H145:S145"/>
    <mergeCell ref="T145:AA145"/>
    <mergeCell ref="AB145:AC145"/>
    <mergeCell ref="AD145:AE145"/>
    <mergeCell ref="AF145:AG145"/>
    <mergeCell ref="AH145:AI145"/>
    <mergeCell ref="B144:G144"/>
    <mergeCell ref="H144:S144"/>
    <mergeCell ref="T144:AA144"/>
    <mergeCell ref="AB144:AC144"/>
    <mergeCell ref="AD144:AE144"/>
    <mergeCell ref="AF144:AG144"/>
    <mergeCell ref="AH142:AI142"/>
    <mergeCell ref="B143:G143"/>
    <mergeCell ref="H143:S143"/>
    <mergeCell ref="T143:AA143"/>
    <mergeCell ref="AB143:AC143"/>
    <mergeCell ref="AD143:AE143"/>
    <mergeCell ref="AF143:AG143"/>
    <mergeCell ref="AH143:AI143"/>
    <mergeCell ref="A142:S142"/>
    <mergeCell ref="T142:Y142"/>
    <mergeCell ref="Z142:AA142"/>
    <mergeCell ref="AB142:AC142"/>
    <mergeCell ref="AD142:AE142"/>
    <mergeCell ref="AF142:AG142"/>
    <mergeCell ref="AH140:AI140"/>
    <mergeCell ref="B141:G141"/>
    <mergeCell ref="H141:S141"/>
    <mergeCell ref="T141:AA141"/>
    <mergeCell ref="AB141:AC141"/>
    <mergeCell ref="AD141:AE141"/>
    <mergeCell ref="AF141:AG141"/>
    <mergeCell ref="AH141:AI141"/>
    <mergeCell ref="B140:G140"/>
    <mergeCell ref="H140:S140"/>
    <mergeCell ref="T140:AA140"/>
    <mergeCell ref="AB140:AC140"/>
    <mergeCell ref="AD140:AE140"/>
    <mergeCell ref="AF140:AG140"/>
    <mergeCell ref="AH138:AI138"/>
    <mergeCell ref="B139:G139"/>
    <mergeCell ref="H139:S139"/>
    <mergeCell ref="T139:AA139"/>
    <mergeCell ref="AB139:AC139"/>
    <mergeCell ref="AD139:AE139"/>
    <mergeCell ref="AF139:AG139"/>
    <mergeCell ref="AH139:AI139"/>
    <mergeCell ref="B138:G138"/>
    <mergeCell ref="H138:S138"/>
    <mergeCell ref="T138:AA138"/>
    <mergeCell ref="AB138:AC138"/>
    <mergeCell ref="AD138:AE138"/>
    <mergeCell ref="AF138:AG138"/>
    <mergeCell ref="AH136:AI136"/>
    <mergeCell ref="B137:G137"/>
    <mergeCell ref="H137:S137"/>
    <mergeCell ref="T137:AA137"/>
    <mergeCell ref="AB137:AC137"/>
    <mergeCell ref="AD137:AE137"/>
    <mergeCell ref="AF137:AG137"/>
    <mergeCell ref="AH137:AI137"/>
    <mergeCell ref="B136:G136"/>
    <mergeCell ref="H136:S136"/>
    <mergeCell ref="T136:AA136"/>
    <mergeCell ref="AB136:AC136"/>
    <mergeCell ref="AD136:AE136"/>
    <mergeCell ref="AF136:AG136"/>
    <mergeCell ref="AH134:AI134"/>
    <mergeCell ref="A135:S135"/>
    <mergeCell ref="T135:Y135"/>
    <mergeCell ref="Z135:AA135"/>
    <mergeCell ref="AB135:AC135"/>
    <mergeCell ref="AD135:AE135"/>
    <mergeCell ref="AF135:AG135"/>
    <mergeCell ref="AH135:AI135"/>
    <mergeCell ref="B134:G134"/>
    <mergeCell ref="H134:S134"/>
    <mergeCell ref="T134:AA134"/>
    <mergeCell ref="AB134:AC134"/>
    <mergeCell ref="AD134:AE134"/>
    <mergeCell ref="AF134:AG134"/>
    <mergeCell ref="AH132:AI132"/>
    <mergeCell ref="B133:G133"/>
    <mergeCell ref="H133:S133"/>
    <mergeCell ref="T133:AA133"/>
    <mergeCell ref="AB133:AC133"/>
    <mergeCell ref="AD133:AE133"/>
    <mergeCell ref="AF133:AG133"/>
    <mergeCell ref="AH133:AI133"/>
    <mergeCell ref="B132:G132"/>
    <mergeCell ref="H132:S132"/>
    <mergeCell ref="T132:AA132"/>
    <mergeCell ref="AB132:AC132"/>
    <mergeCell ref="AD132:AE132"/>
    <mergeCell ref="AF132:AG132"/>
    <mergeCell ref="AH130:AI130"/>
    <mergeCell ref="B131:G131"/>
    <mergeCell ref="H131:S131"/>
    <mergeCell ref="T131:AA131"/>
    <mergeCell ref="AB131:AC131"/>
    <mergeCell ref="AD131:AE131"/>
    <mergeCell ref="AF131:AG131"/>
    <mergeCell ref="AH131:AI131"/>
    <mergeCell ref="B130:G130"/>
    <mergeCell ref="H130:S130"/>
    <mergeCell ref="T130:AA130"/>
    <mergeCell ref="AB130:AC130"/>
    <mergeCell ref="AD130:AE130"/>
    <mergeCell ref="AF130:AG130"/>
    <mergeCell ref="AH128:AI128"/>
    <mergeCell ref="B129:G129"/>
    <mergeCell ref="H129:S129"/>
    <mergeCell ref="T129:AA129"/>
    <mergeCell ref="AB129:AC129"/>
    <mergeCell ref="AD129:AE129"/>
    <mergeCell ref="AF129:AG129"/>
    <mergeCell ref="AH129:AI129"/>
    <mergeCell ref="B128:G128"/>
    <mergeCell ref="H128:S128"/>
    <mergeCell ref="T128:AA128"/>
    <mergeCell ref="AB128:AC128"/>
    <mergeCell ref="AD128:AE128"/>
    <mergeCell ref="AF128:AG128"/>
    <mergeCell ref="AH126:AI126"/>
    <mergeCell ref="B127:G127"/>
    <mergeCell ref="H127:S127"/>
    <mergeCell ref="T127:AA127"/>
    <mergeCell ref="AB127:AC127"/>
    <mergeCell ref="AD127:AE127"/>
    <mergeCell ref="AF127:AG127"/>
    <mergeCell ref="AH127:AI127"/>
    <mergeCell ref="B126:G126"/>
    <mergeCell ref="H126:S126"/>
    <mergeCell ref="T126:AA126"/>
    <mergeCell ref="AB126:AC126"/>
    <mergeCell ref="AD126:AE126"/>
    <mergeCell ref="AF126:AG126"/>
    <mergeCell ref="B120:B121"/>
    <mergeCell ref="C120:C121"/>
    <mergeCell ref="D120:Q121"/>
    <mergeCell ref="W120:AE120"/>
    <mergeCell ref="W121:AE121"/>
    <mergeCell ref="AF124:AG124"/>
    <mergeCell ref="AH124:AI124"/>
    <mergeCell ref="A125:S125"/>
    <mergeCell ref="T125:Y125"/>
    <mergeCell ref="Z125:AA125"/>
    <mergeCell ref="AB125:AC125"/>
    <mergeCell ref="AD125:AE125"/>
    <mergeCell ref="AF125:AG125"/>
    <mergeCell ref="AH125:AI125"/>
    <mergeCell ref="A123:S124"/>
    <mergeCell ref="T123:AA123"/>
    <mergeCell ref="AB123:AC123"/>
    <mergeCell ref="AD123:AE123"/>
    <mergeCell ref="AF123:AG123"/>
    <mergeCell ref="AH123:AI123"/>
    <mergeCell ref="T124:Y124"/>
    <mergeCell ref="Z124:AA124"/>
    <mergeCell ref="AB124:AC124"/>
    <mergeCell ref="AD124:AE124"/>
    <mergeCell ref="B116:B117"/>
    <mergeCell ref="C116:C117"/>
    <mergeCell ref="D116:Q117"/>
    <mergeCell ref="W116:AE116"/>
    <mergeCell ref="W117:AE117"/>
    <mergeCell ref="B118:B119"/>
    <mergeCell ref="C118:C119"/>
    <mergeCell ref="D118:Q119"/>
    <mergeCell ref="W118:AE118"/>
    <mergeCell ref="W119:AE119"/>
    <mergeCell ref="B112:B113"/>
    <mergeCell ref="C112:C113"/>
    <mergeCell ref="D112:Q113"/>
    <mergeCell ref="W112:AE112"/>
    <mergeCell ref="W113:AE113"/>
    <mergeCell ref="B114:B115"/>
    <mergeCell ref="C114:C115"/>
    <mergeCell ref="D114:Q115"/>
    <mergeCell ref="W114:AE114"/>
    <mergeCell ref="W115:AE115"/>
    <mergeCell ref="B108:B109"/>
    <mergeCell ref="C108:C109"/>
    <mergeCell ref="D108:Q109"/>
    <mergeCell ref="W108:AE108"/>
    <mergeCell ref="W109:AE109"/>
    <mergeCell ref="B110:B111"/>
    <mergeCell ref="C110:C111"/>
    <mergeCell ref="D110:Q111"/>
    <mergeCell ref="W110:AE110"/>
    <mergeCell ref="W111:AE111"/>
    <mergeCell ref="W103:AE103"/>
    <mergeCell ref="B104:B105"/>
    <mergeCell ref="C104:C105"/>
    <mergeCell ref="D104:Q105"/>
    <mergeCell ref="W104:AE104"/>
    <mergeCell ref="W105:AE105"/>
    <mergeCell ref="B106:B107"/>
    <mergeCell ref="C106:C107"/>
    <mergeCell ref="D106:Q107"/>
    <mergeCell ref="W106:AE106"/>
    <mergeCell ref="W107:AE107"/>
    <mergeCell ref="A94:A121"/>
    <mergeCell ref="D94:Q94"/>
    <mergeCell ref="W94:AE94"/>
    <mergeCell ref="D95:Q95"/>
    <mergeCell ref="W95:AE95"/>
    <mergeCell ref="B96:B97"/>
    <mergeCell ref="C96:C97"/>
    <mergeCell ref="D96:Q97"/>
    <mergeCell ref="W96:AE96"/>
    <mergeCell ref="W97:AE97"/>
    <mergeCell ref="B98:B99"/>
    <mergeCell ref="C98:C99"/>
    <mergeCell ref="D98:Q99"/>
    <mergeCell ref="W98:AE98"/>
    <mergeCell ref="W99:AE99"/>
    <mergeCell ref="B100:B101"/>
    <mergeCell ref="C100:C101"/>
    <mergeCell ref="D100:Q101"/>
    <mergeCell ref="W100:AE100"/>
    <mergeCell ref="W101:AE101"/>
    <mergeCell ref="B102:B103"/>
    <mergeCell ref="C102:C103"/>
    <mergeCell ref="D102:Q103"/>
    <mergeCell ref="W102:AE102"/>
    <mergeCell ref="AB79:AE79"/>
    <mergeCell ref="AB80:AE80"/>
    <mergeCell ref="B86:B92"/>
    <mergeCell ref="AB86:AE86"/>
    <mergeCell ref="E87:E92"/>
    <mergeCell ref="AB87:AE87"/>
    <mergeCell ref="AB88:AE88"/>
    <mergeCell ref="AB89:AE89"/>
    <mergeCell ref="AB90:AE90"/>
    <mergeCell ref="AB91:AE91"/>
    <mergeCell ref="AB92:AE92"/>
    <mergeCell ref="E81:E86"/>
    <mergeCell ref="AB81:AE81"/>
    <mergeCell ref="AB82:AE82"/>
    <mergeCell ref="AB83:AE83"/>
    <mergeCell ref="AB84:AE84"/>
    <mergeCell ref="AB85:AE85"/>
    <mergeCell ref="AB67:AE67"/>
    <mergeCell ref="AB68:AE68"/>
    <mergeCell ref="AB69:AE69"/>
    <mergeCell ref="AB70:AE70"/>
    <mergeCell ref="AB71:AE71"/>
    <mergeCell ref="AB72:AE72"/>
    <mergeCell ref="AB60:AE60"/>
    <mergeCell ref="AB61:AE61"/>
    <mergeCell ref="A62:A92"/>
    <mergeCell ref="B62:B76"/>
    <mergeCell ref="E62:E73"/>
    <mergeCell ref="AB62:AE62"/>
    <mergeCell ref="AB63:AE63"/>
    <mergeCell ref="AB64:AE64"/>
    <mergeCell ref="AB65:AE65"/>
    <mergeCell ref="AB66:AE66"/>
    <mergeCell ref="AB73:AE73"/>
    <mergeCell ref="E74:E80"/>
    <mergeCell ref="AB74:AE74"/>
    <mergeCell ref="AB75:AE75"/>
    <mergeCell ref="AB76:AE76"/>
    <mergeCell ref="B77:B85"/>
    <mergeCell ref="AB77:AE77"/>
    <mergeCell ref="AB78:AE78"/>
    <mergeCell ref="A10:C10"/>
    <mergeCell ref="D10:F10"/>
    <mergeCell ref="A11:C11"/>
    <mergeCell ref="D11:F11"/>
    <mergeCell ref="A12:C12"/>
    <mergeCell ref="D12:F12"/>
    <mergeCell ref="A7:C7"/>
    <mergeCell ref="D7:F7"/>
    <mergeCell ref="A8:C8"/>
    <mergeCell ref="D8:F8"/>
    <mergeCell ref="A9:C9"/>
    <mergeCell ref="D9:F9"/>
    <mergeCell ref="A4:C4"/>
    <mergeCell ref="D4:F4"/>
    <mergeCell ref="A5:C5"/>
    <mergeCell ref="D5:F5"/>
    <mergeCell ref="A6:C6"/>
    <mergeCell ref="D6:F6"/>
    <mergeCell ref="A1:C1"/>
    <mergeCell ref="D1:F1"/>
    <mergeCell ref="A2:C2"/>
    <mergeCell ref="D2:F2"/>
    <mergeCell ref="A3:C3"/>
    <mergeCell ref="D3:F3"/>
  </mergeCells>
  <conditionalFormatting sqref="J62:M73">
    <cfRule type="cellIs" dxfId="200" priority="53" operator="equal">
      <formula>0</formula>
    </cfRule>
  </conditionalFormatting>
  <conditionalFormatting sqref="I62:I73">
    <cfRule type="cellIs" dxfId="199" priority="54" operator="lessThan">
      <formula>0.8</formula>
    </cfRule>
    <cfRule type="cellIs" dxfId="198" priority="55" operator="between">
      <formula>0.8</formula>
      <formula>0.89999</formula>
    </cfRule>
    <cfRule type="cellIs" dxfId="197" priority="56" operator="greaterThan">
      <formula>0.9</formula>
    </cfRule>
    <cfRule type="cellIs" dxfId="196" priority="57" operator="greaterThan">
      <formula>0</formula>
    </cfRule>
  </conditionalFormatting>
  <conditionalFormatting sqref="I62:I73">
    <cfRule type="iconSet" priority="58">
      <iconSet iconSet="3TrafficLights2">
        <cfvo type="percent" val="0"/>
        <cfvo type="num" val="0.8"/>
        <cfvo type="num" val="0.9" gte="0"/>
      </iconSet>
    </cfRule>
  </conditionalFormatting>
  <conditionalFormatting sqref="O62:O73">
    <cfRule type="cellIs" dxfId="195" priority="52" operator="equal">
      <formula>0</formula>
    </cfRule>
  </conditionalFormatting>
  <conditionalFormatting sqref="J87:M89 J91:M92">
    <cfRule type="cellIs" dxfId="194" priority="46" operator="equal">
      <formula>0</formula>
    </cfRule>
  </conditionalFormatting>
  <conditionalFormatting sqref="I87:I89 I91:I92">
    <cfRule type="cellIs" dxfId="193" priority="47" operator="lessThan">
      <formula>0.8</formula>
    </cfRule>
    <cfRule type="cellIs" dxfId="192" priority="48" operator="between">
      <formula>0.8</formula>
      <formula>0.89999</formula>
    </cfRule>
    <cfRule type="cellIs" dxfId="191" priority="49" operator="greaterThan">
      <formula>0.9</formula>
    </cfRule>
    <cfRule type="cellIs" dxfId="190" priority="50" operator="greaterThan">
      <formula>0</formula>
    </cfRule>
  </conditionalFormatting>
  <conditionalFormatting sqref="O87:O89 O91:O92">
    <cfRule type="cellIs" dxfId="189" priority="45" operator="equal">
      <formula>0</formula>
    </cfRule>
  </conditionalFormatting>
  <conditionalFormatting sqref="J81:M82 J85:M86">
    <cfRule type="cellIs" dxfId="188" priority="32" operator="equal">
      <formula>0</formula>
    </cfRule>
  </conditionalFormatting>
  <conditionalFormatting sqref="I81:I82 I85:I86">
    <cfRule type="cellIs" dxfId="187" priority="33" operator="lessThan">
      <formula>0.8</formula>
    </cfRule>
    <cfRule type="cellIs" dxfId="186" priority="34" operator="between">
      <formula>0.8</formula>
      <formula>0.89999</formula>
    </cfRule>
    <cfRule type="cellIs" dxfId="185" priority="35" operator="greaterThan">
      <formula>0.9</formula>
    </cfRule>
    <cfRule type="cellIs" dxfId="184" priority="36" operator="greaterThan">
      <formula>0</formula>
    </cfRule>
  </conditionalFormatting>
  <conditionalFormatting sqref="O81:O82 O85:O86">
    <cfRule type="cellIs" dxfId="183" priority="31" operator="equal">
      <formula>0</formula>
    </cfRule>
  </conditionalFormatting>
  <conditionalFormatting sqref="I87:I89 I91:I92">
    <cfRule type="iconSet" priority="51">
      <iconSet iconSet="3TrafficLights2">
        <cfvo type="percent" val="0"/>
        <cfvo type="num" val="0.8"/>
        <cfvo type="num" val="0.9" gte="0"/>
      </iconSet>
    </cfRule>
  </conditionalFormatting>
  <conditionalFormatting sqref="J90:M90">
    <cfRule type="cellIs" dxfId="182" priority="39" operator="equal">
      <formula>0</formula>
    </cfRule>
  </conditionalFormatting>
  <conditionalFormatting sqref="I90">
    <cfRule type="cellIs" dxfId="181" priority="40" operator="lessThan">
      <formula>0.8</formula>
    </cfRule>
    <cfRule type="cellIs" dxfId="180" priority="41" operator="between">
      <formula>0.8</formula>
      <formula>0.89999</formula>
    </cfRule>
    <cfRule type="cellIs" dxfId="179" priority="42" operator="greaterThan">
      <formula>0.9</formula>
    </cfRule>
    <cfRule type="cellIs" dxfId="178" priority="43" operator="greaterThan">
      <formula>0</formula>
    </cfRule>
  </conditionalFormatting>
  <conditionalFormatting sqref="I90">
    <cfRule type="iconSet" priority="44">
      <iconSet iconSet="3TrafficLights2">
        <cfvo type="percent" val="0"/>
        <cfvo type="num" val="0.8"/>
        <cfvo type="num" val="0.9" gte="0"/>
      </iconSet>
    </cfRule>
  </conditionalFormatting>
  <conditionalFormatting sqref="O90">
    <cfRule type="cellIs" dxfId="177" priority="38" operator="equal">
      <formula>0</formula>
    </cfRule>
  </conditionalFormatting>
  <conditionalFormatting sqref="O79">
    <cfRule type="cellIs" dxfId="176" priority="10" operator="equal">
      <formula>0</formula>
    </cfRule>
  </conditionalFormatting>
  <conditionalFormatting sqref="I81:I82 I85:I86">
    <cfRule type="iconSet" priority="37">
      <iconSet iconSet="3TrafficLights2">
        <cfvo type="percent" val="0"/>
        <cfvo type="num" val="0.8"/>
        <cfvo type="num" val="0.9" gte="0"/>
      </iconSet>
    </cfRule>
  </conditionalFormatting>
  <conditionalFormatting sqref="O83:O84">
    <cfRule type="cellIs" dxfId="175" priority="24" operator="equal">
      <formula>0</formula>
    </cfRule>
  </conditionalFormatting>
  <conditionalFormatting sqref="J83:M84">
    <cfRule type="cellIs" dxfId="174" priority="25" operator="equal">
      <formula>0</formula>
    </cfRule>
  </conditionalFormatting>
  <conditionalFormatting sqref="I83:I84">
    <cfRule type="cellIs" dxfId="173" priority="26" operator="lessThan">
      <formula>0.8</formula>
    </cfRule>
    <cfRule type="cellIs" dxfId="172" priority="27" operator="between">
      <formula>0.8</formula>
      <formula>0.89999</formula>
    </cfRule>
    <cfRule type="cellIs" dxfId="171" priority="28" operator="greaterThan">
      <formula>0.9</formula>
    </cfRule>
    <cfRule type="cellIs" dxfId="170" priority="29" operator="greaterThan">
      <formula>0</formula>
    </cfRule>
  </conditionalFormatting>
  <conditionalFormatting sqref="I83:I84">
    <cfRule type="iconSet" priority="30">
      <iconSet iconSet="3TrafficLights2">
        <cfvo type="percent" val="0"/>
        <cfvo type="num" val="0.8"/>
        <cfvo type="num" val="0.9" gte="0"/>
      </iconSet>
    </cfRule>
  </conditionalFormatting>
  <conditionalFormatting sqref="O74:O78 O80">
    <cfRule type="cellIs" dxfId="169" priority="17" operator="equal">
      <formula>0</formula>
    </cfRule>
  </conditionalFormatting>
  <conditionalFormatting sqref="J74:M78 J80:M80">
    <cfRule type="cellIs" dxfId="168" priority="18" operator="equal">
      <formula>0</formula>
    </cfRule>
  </conditionalFormatting>
  <conditionalFormatting sqref="I74:I78 I80">
    <cfRule type="cellIs" dxfId="167" priority="19" operator="lessThan">
      <formula>0.8</formula>
    </cfRule>
    <cfRule type="cellIs" dxfId="166" priority="20" operator="between">
      <formula>0.8</formula>
      <formula>0.89999</formula>
    </cfRule>
    <cfRule type="cellIs" dxfId="165" priority="21" operator="greaterThan">
      <formula>0.9</formula>
    </cfRule>
    <cfRule type="cellIs" dxfId="164" priority="22" operator="greaterThan">
      <formula>0</formula>
    </cfRule>
  </conditionalFormatting>
  <conditionalFormatting sqref="I74:I78 I80">
    <cfRule type="iconSet" priority="23">
      <iconSet iconSet="3TrafficLights2">
        <cfvo type="percent" val="0"/>
        <cfvo type="num" val="0.8"/>
        <cfvo type="num" val="0.9" gte="0"/>
      </iconSet>
    </cfRule>
  </conditionalFormatting>
  <conditionalFormatting sqref="J79:M79">
    <cfRule type="cellIs" dxfId="163" priority="11" operator="equal">
      <formula>0</formula>
    </cfRule>
  </conditionalFormatting>
  <conditionalFormatting sqref="I79">
    <cfRule type="cellIs" dxfId="162" priority="12" operator="lessThan">
      <formula>0.8</formula>
    </cfRule>
    <cfRule type="cellIs" dxfId="161" priority="13" operator="between">
      <formula>0.8</formula>
      <formula>0.89999</formula>
    </cfRule>
    <cfRule type="cellIs" dxfId="160" priority="14" operator="greaterThan">
      <formula>0.9</formula>
    </cfRule>
    <cfRule type="cellIs" dxfId="159" priority="15" operator="greaterThan">
      <formula>0</formula>
    </cfRule>
  </conditionalFormatting>
  <conditionalFormatting sqref="I79">
    <cfRule type="iconSet" priority="16">
      <iconSet iconSet="3TrafficLights2">
        <cfvo type="percent" val="0"/>
        <cfvo type="num" val="0.8"/>
        <cfvo type="num" val="0.9" gte="0"/>
      </iconSet>
    </cfRule>
  </conditionalFormatting>
  <conditionalFormatting sqref="AI62:AI92">
    <cfRule type="cellIs" dxfId="158" priority="9" operator="greaterThan">
      <formula>0</formula>
    </cfRule>
  </conditionalFormatting>
  <conditionalFormatting sqref="N62:N92">
    <cfRule type="cellIs" dxfId="157" priority="7" operator="equal">
      <formula>0</formula>
    </cfRule>
  </conditionalFormatting>
  <conditionalFormatting sqref="I61">
    <cfRule type="cellIs" dxfId="156" priority="2" operator="lessThan">
      <formula>0.8</formula>
    </cfRule>
    <cfRule type="cellIs" dxfId="155" priority="3" operator="between">
      <formula>0.8</formula>
      <formula>0.89999</formula>
    </cfRule>
    <cfRule type="cellIs" dxfId="154" priority="4" operator="greaterThan">
      <formula>0.9</formula>
    </cfRule>
    <cfRule type="cellIs" dxfId="153" priority="5" operator="greaterThan">
      <formula>0</formula>
    </cfRule>
  </conditionalFormatting>
  <conditionalFormatting sqref="I61">
    <cfRule type="iconSet" priority="6">
      <iconSet iconSet="3TrafficLights2">
        <cfvo type="percent" val="0"/>
        <cfvo type="num" val="0.8"/>
        <cfvo type="num" val="0.9" gte="0"/>
      </iconSet>
    </cfRule>
  </conditionalFormatting>
  <conditionalFormatting sqref="AF61:AI61">
    <cfRule type="cellIs" dxfId="152" priority="1" operator="greaterThan">
      <formula>0</formula>
    </cfRule>
  </conditionalFormatting>
  <pageMargins left="0" right="0" top="0.5" bottom="0.5" header="0.3" footer="0.3"/>
  <pageSetup orientation="landscape"/>
  <headerFooter>
    <oddHeader>&amp;L&amp;A&amp;C&amp;8Mid Cumberland Family Engagement
 Tracking&amp;R&amp;F</oddHeader>
    <oddFooter>&amp;L&amp;D&amp;C&amp;Z&amp;F&amp;R&amp;P of &amp;N</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Information</vt:lpstr>
      <vt:lpstr>Last, First 1</vt:lpstr>
      <vt:lpstr>Last, First 2</vt:lpstr>
      <vt:lpstr>Last, First 3</vt:lpstr>
      <vt:lpstr>Last, First 4</vt:lpstr>
      <vt:lpstr>Last, First 5</vt:lpstr>
      <vt:lpstr>Last, First 6</vt:lpstr>
      <vt:lpstr>Last, First 7</vt:lpstr>
      <vt:lpstr>Last, First 8</vt:lpstr>
      <vt:lpstr>Class Name - Dashboard Summary</vt:lpstr>
      <vt:lpstr>Last, First 9</vt:lpstr>
      <vt:lpstr>Last, First 10</vt:lpstr>
      <vt:lpstr>Sheet11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Janet Ogles</dc:creator>
  <cp:lastModifiedBy>Nolo Martinez</cp:lastModifiedBy>
  <cp:lastPrinted>2014-06-10T13:44:04Z</cp:lastPrinted>
  <dcterms:created xsi:type="dcterms:W3CDTF">2014-06-03T17:17:46Z</dcterms:created>
  <dcterms:modified xsi:type="dcterms:W3CDTF">2014-08-12T17:53:38Z</dcterms:modified>
</cp:coreProperties>
</file>